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 activeTab="1"/>
  </bookViews>
  <sheets>
    <sheet name="其他" sheetId="1" r:id="rId1"/>
    <sheet name="顺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<sst xmlns="http://schemas.openxmlformats.org/spreadsheetml/2006/main" count="32" uniqueCount="18">
  <si>
    <t>快递公司</t>
  </si>
  <si>
    <t>快递单号</t>
  </si>
  <si>
    <t>物流状态</t>
  </si>
  <si>
    <t>物流详情</t>
  </si>
  <si>
    <t>最新物流</t>
  </si>
  <si>
    <t>揽收时间</t>
  </si>
  <si>
    <t>最新时间</t>
  </si>
  <si>
    <t>用时</t>
  </si>
  <si>
    <t>第一条物流轨迹</t>
  </si>
  <si>
    <t>第二条物流轨迹</t>
  </si>
  <si>
    <t>第三条物流轨迹</t>
  </si>
  <si>
    <t>第二条物流时长</t>
  </si>
  <si>
    <t>第三条物流时长</t>
  </si>
  <si>
    <t>超时物流轨迹</t>
  </si>
  <si>
    <t>JD0136572497150</t>
  </si>
  <si>
    <t>预留单号</t>
  </si>
  <si>
    <t>顺丰</t>
  </si>
  <si>
    <r>
      <rPr>
        <sz val="10.5"/>
        <color rgb="FF1890FF"/>
        <rFont val="Segoe UI"/>
        <charset val="134"/>
      </rPr>
      <t>SF1637108814329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</si>
</sst>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indexed="8"/>
      <name val="宋体"/>
      <charset val="134"/>
    </font>
    <font>
      <sz val="10.5"/>
      <color rgb="FF1890FF"/>
      <name val="Segoe UI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0" borderId="0" xfId="0" applyFont="1"/>
    <xf numFmtId="0" fontId="0" fillId="0" borderId="0" xfId="0" applyAlignment="1"/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"/>
  <sheetViews>
    <sheetView workbookViewId="0">
      <selection activeCell="A2" sqref="$A1:$XFD2"/>
    </sheetView>
  </sheetViews>
  <sheetFormatPr defaultColWidth="11" defaultRowHeight="13.8" outlineLevelRow="1"/>
  <cols>
    <col min="1" max="1" width="9.36111111111111" customWidth="1"/>
    <col min="2" max="2" width="13.5462962962963" customWidth="1"/>
    <col min="3" max="3" width="12.4814814814815" customWidth="1"/>
    <col min="4" max="4" width="28.1481481481481" customWidth="1"/>
    <col min="5" max="5" width="39.5" customWidth="1"/>
    <col min="6" max="6" width="19.712962962963" customWidth="1"/>
    <col min="7" max="7" width="20.1759259259259" customWidth="1"/>
    <col min="8" max="8" width="10.5555555555556" customWidth="1"/>
    <col min="9" max="9" width="28.5555555555556" customWidth="1"/>
    <col min="10" max="10" width="28.8888888888889" customWidth="1"/>
    <col min="11" max="11" width="21.1018518518519" customWidth="1"/>
    <col min="12" max="12" width="15.6666666666667" customWidth="1"/>
    <col min="13" max="13" width="16.1018518518519" customWidth="1"/>
    <col min="14" max="14" width="12.212962962963" customWidth="1"/>
  </cols>
  <sheetData>
    <row r="1" s="1" customFormat="1" ht="14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ht="14.4" spans="1:14">
      <c r="A2" t="str" cm="1">
        <f t="array" ref="A2">_xll.GetKuaidiCompany(B2)</f>
        <v>京东</v>
      </c>
      <c r="B2" t="s">
        <v>14</v>
      </c>
      <c r="C2" t="str">
        <f>_xll.GetKuaidiStatus(A2,B2)</f>
        <v>代收</v>
      </c>
      <c r="D2" s="5" t="str">
        <f>_xll.GetKuaidiStatus(A2,B2,1)</f>
        <v>2024-03-08 08:53:25 您的快件已由[客户指定地点]代收，感谢您使用京东物流，期待再次为您服务。;
2024-03-08 07:45:06 您的快件正在派送中，请您准备签收（快递员：邴发录，联系电话：17657191049）。;
2024-03-08 07:18:11 您的快件已到达[青岛九鼎山营业部];
2024-03-08 07:18:10 您的快件在[青岛九鼎山营业部]收货完成;
2024-03-08 05:50:19 您的快件已发车;
2024-03-08 01:55:05 您的快件由[青岛胶州散货分拣中心]准备发往[青岛九鼎山营业部];
2024-03-08 01:52:11 青岛胶州散货分拣中心分拣中心已收箱，箱号BC1002240307240351970729;
2024-03-08 01:46:14 您的快件在[青岛胶州散货分拣中心]分拣完成;
2024-03-08 01:44:09 您的快件已到达[青岛胶州散货分拣中心];
2024-03-07 20:12:48 您的快件已发车;
2024-03-07 19:37:57 您的快件由[德州名嘉集货分拣中心]准备发往[青岛胶州散货分拣中心];
2024-03-07 19:04:59 您的快件在[德州名嘉集货分拣中心]分拣完成;
2024-03-07 19:04:57 您的快件已到达[德州名嘉集货分拣中心];
2024-03-07 18:58:27 您的快件由[济南普洛斯接货仓]准备发往[德州名嘉集货分拣中心];
2024-03-07 18:58:22 您的快件已揽收完成;
</v>
      </c>
      <c r="E2" t="str" cm="1">
        <f t="array" ref="E2">_xll.GetKuaidiStatus(A2,B2,11)</f>
        <v>2024-03-08 08:53:25 您的快件已由[客户指定地点]代收，感谢您使用京东物流，期待再次为您服务。</v>
      </c>
      <c r="F2" s="6" t="str">
        <f>_xll.GetKuaidiStatus(A2,B2,2)</f>
        <v>2024-03-07 18:58:22</v>
      </c>
      <c r="G2" s="6" t="str">
        <f>_xll.GetKuaidiStatus(A2,B2,3)</f>
        <v>2024-03-08 08:53:25</v>
      </c>
      <c r="H2" t="str">
        <f>_xll.GetDiffTime(F2,G2,5)</f>
        <v>0天13小时</v>
      </c>
      <c r="I2" t="str">
        <f>_xll.GetKuaidiTrackingInfo(D2,1)</f>
        <v>2024-03-07 18:58:22 您的快件已揽收完成;</v>
      </c>
      <c r="J2" t="str">
        <f>_xll.GetKuaidiTrackingInfo(D2,2)</f>
        <v>2024-03-07 18:58:27 您的快件由[济南普洛斯接货仓]准备发往[德州名嘉集货分拣中心];</v>
      </c>
      <c r="K2" t="str">
        <f>_xll.GetKuaidiTrackingInfo(D2,3)</f>
        <v>2024-03-07 19:04:57 您的快件已到达[德州名嘉集货分拣中心];</v>
      </c>
      <c r="L2" s="7" t="str">
        <f>_xll.GetKuaidiTrackingInfo(D2,2,1)</f>
        <v/>
      </c>
      <c r="M2" s="7" t="str">
        <f>_xll.GetKuaidiTrackingInfo(D2,3,1)</f>
        <v>.1</v>
      </c>
      <c r="N2" s="7" t="str">
        <f>_xll.CheckKuaidiTime(D2,4,0)</f>
        <v>5.5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C12" sqref="C12"/>
    </sheetView>
  </sheetViews>
  <sheetFormatPr defaultColWidth="8.88888888888889" defaultRowHeight="13.8" outlineLevelRow="1"/>
  <cols>
    <col min="2" max="2" width="17.8888888888889" customWidth="1"/>
  </cols>
  <sheetData>
    <row r="1" s="1" customFormat="1" ht="14" customHeight="1" spans="1:15">
      <c r="A1" s="2" t="s">
        <v>0</v>
      </c>
      <c r="B1" s="2" t="s">
        <v>1</v>
      </c>
      <c r="C1" s="2" t="s">
        <v>15</v>
      </c>
      <c r="D1" s="2" t="s">
        <v>2</v>
      </c>
      <c r="E1" s="2" t="s">
        <v>3</v>
      </c>
      <c r="F1" s="2" t="s">
        <v>4</v>
      </c>
      <c r="G1" s="3" t="s">
        <v>5</v>
      </c>
      <c r="H1" s="3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ht="16.8" spans="1:15">
      <c r="A2" t="s">
        <v>16</v>
      </c>
      <c r="B2" s="4" t="s">
        <v>17</v>
      </c>
      <c r="D2" t="str">
        <f>_xll.GetKuaidiStatus(A2,B2&amp;"||"&amp;C2)</f>
        <v>必须提供发件人或收件人预留号码后四位</v>
      </c>
      <c r="E2" s="5" t="str">
        <f>_xll.GetKuaidiStatus(A2,B2&amp;"||"&amp;C2,1)</f>
        <v>必须提供发件人或收件人预留号码后四位</v>
      </c>
      <c r="F2" t="str" cm="1">
        <f t="array" ref="F2">_xll.GetKuaidiStatus(A2,B2&amp;"||"&amp;C2,11)</f>
        <v>必须提供发件人或收件人预留号码后四位</v>
      </c>
      <c r="G2" s="6" t="str">
        <f>_xll.GetKuaidiStatus(A2,B2&amp;"||"&amp;C2,2)</f>
        <v>必须提供发件人或收件人预留号码后四位</v>
      </c>
      <c r="H2" s="6" t="str">
        <f>_xll.GetKuaidiStatus(A2,B2&amp;"||"&amp;C2,3)</f>
        <v>必须提供发件人或收件人预留号码后四位</v>
      </c>
      <c r="I2" t="str">
        <f>_xll.GetDiffTime(G2,H2,5)</f>
        <v/>
      </c>
      <c r="J2" t="str">
        <f>_xll.GetKuaidiTrackingInfo(E2,1)</f>
        <v/>
      </c>
      <c r="K2" t="str">
        <f>_xll.GetKuaidiTrackingInfo(E2,2)</f>
        <v/>
      </c>
      <c r="L2" t="str">
        <f>_xll.GetKuaidiTrackingInfo(E2,3)</f>
        <v/>
      </c>
      <c r="M2" s="7" t="str">
        <f>_xll.GetKuaidiTrackingInfo(E2,2,1)</f>
        <v/>
      </c>
      <c r="N2" s="7" t="str">
        <f>_xll.GetKuaidiTrackingInfo(E2,3,1)</f>
        <v/>
      </c>
      <c r="O2" s="7" t="str">
        <f>_xll.CheckKuaidiTime(E2,4,0)</f>
        <v/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其他</vt:lpstr>
      <vt:lpstr>顺丰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Daihuiyao</dc:creator>
  <cp:lastModifiedBy>WPS_1559718782</cp:lastModifiedBy>
  <dcterms:created xsi:type="dcterms:W3CDTF">2015-06-05T18:17:00Z</dcterms:created>
  <dcterms:modified xsi:type="dcterms:W3CDTF">2024-03-08T10:13:49Z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EB20AB370F224E1AA12A3384CC7CD345_13</vt:lpwstr>
  </property>
</Properties>
</file>