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i\Downloads\"/>
    </mc:Choice>
  </mc:AlternateContent>
  <xr:revisionPtr revIDLastSave="0" documentId="13_ncr:1_{030B08B2-AC27-44F1-AD02-1944F90E7F0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当日行情" sheetId="2" r:id="rId1"/>
    <sheet name="历史价格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3" l="1"/>
  <c r="C9" i="3" s="1"/>
  <c r="B17" i="3"/>
  <c r="C17" i="3" s="1"/>
  <c r="B10" i="3"/>
  <c r="C10" i="3" s="1"/>
  <c r="B15" i="3"/>
  <c r="C15" i="3" s="1"/>
  <c r="B11" i="3"/>
  <c r="C11" i="3" s="1"/>
  <c r="B18" i="3"/>
  <c r="C18" i="3" s="1"/>
  <c r="B12" i="3"/>
  <c r="C12" i="3" s="1"/>
  <c r="B13" i="3"/>
  <c r="C13" i="3" s="1"/>
  <c r="B16" i="3"/>
  <c r="C16" i="3" s="1"/>
  <c r="B19" i="3"/>
  <c r="C19" i="3" s="1"/>
  <c r="B14" i="3"/>
  <c r="C14" i="3" s="1"/>
  <c r="B4" i="3"/>
  <c r="C4" i="3" s="1"/>
  <c r="B5" i="3"/>
  <c r="C5" i="3" s="1"/>
  <c r="B6" i="3"/>
  <c r="C6" i="3" s="1"/>
  <c r="B7" i="3"/>
  <c r="C7" i="3" s="1"/>
  <c r="B8" i="3"/>
  <c r="C8" i="3" s="1"/>
  <c r="B3" i="3"/>
  <c r="C3" i="3" s="1"/>
  <c r="B2" i="3"/>
  <c r="C2" i="3" s="1"/>
  <c r="B16" i="2"/>
  <c r="C16" i="2" s="1"/>
  <c r="B13" i="2"/>
  <c r="C13" i="2" s="1"/>
  <c r="B10" i="2"/>
  <c r="C10" i="2" s="1"/>
  <c r="B7" i="2"/>
  <c r="C7" i="2" s="1"/>
  <c r="B4" i="2"/>
  <c r="C4" i="2" s="1"/>
  <c r="B17" i="2"/>
  <c r="B14" i="2"/>
  <c r="B11" i="2"/>
  <c r="B8" i="2"/>
  <c r="B5" i="2"/>
  <c r="I16" i="2"/>
  <c r="I13" i="2"/>
  <c r="I10" i="2"/>
  <c r="I7" i="2"/>
  <c r="I4" i="2"/>
  <c r="B2" i="2"/>
  <c r="B12" i="2"/>
  <c r="F7" i="2"/>
  <c r="F4" i="2"/>
  <c r="I14" i="2"/>
  <c r="I11" i="2"/>
  <c r="I8" i="2"/>
  <c r="I5" i="2"/>
  <c r="D16" i="2"/>
  <c r="H11" i="2"/>
  <c r="H8" i="2"/>
  <c r="D4" i="2"/>
  <c r="D11" i="2"/>
  <c r="D5" i="2"/>
  <c r="C14" i="2"/>
  <c r="C8" i="2"/>
  <c r="D2" i="2"/>
  <c r="B3" i="2"/>
  <c r="E4" i="2"/>
  <c r="H14" i="2"/>
  <c r="D10" i="2"/>
  <c r="H5" i="2"/>
  <c r="I2" i="2"/>
  <c r="H12" i="2"/>
  <c r="E2" i="2"/>
  <c r="C11" i="2"/>
  <c r="C5" i="2"/>
  <c r="H16" i="2"/>
  <c r="H13" i="2"/>
  <c r="D12" i="2"/>
  <c r="H10" i="2"/>
  <c r="H7" i="2"/>
  <c r="H4" i="2"/>
  <c r="D3" i="2"/>
  <c r="F22" i="2"/>
  <c r="G16" i="2"/>
  <c r="G13" i="2"/>
  <c r="C12" i="2"/>
  <c r="G10" i="2"/>
  <c r="G7" i="2"/>
  <c r="G4" i="2"/>
  <c r="C3" i="2"/>
  <c r="F16" i="2"/>
  <c r="B15" i="2"/>
  <c r="F13" i="2"/>
  <c r="F10" i="2"/>
  <c r="B9" i="2"/>
  <c r="B6" i="2"/>
  <c r="E16" i="2"/>
  <c r="E13" i="2"/>
  <c r="E10" i="2"/>
  <c r="E7" i="2"/>
  <c r="K2" i="2"/>
  <c r="D13" i="2"/>
  <c r="D7" i="2"/>
  <c r="H15" i="2"/>
  <c r="D8" i="2"/>
  <c r="G15" i="2"/>
  <c r="G9" i="2"/>
  <c r="G3" i="2"/>
  <c r="C17" i="2"/>
  <c r="D17" i="2"/>
  <c r="E17" i="2"/>
  <c r="F17" i="2"/>
  <c r="G17" i="2"/>
  <c r="H17" i="2"/>
  <c r="I17" i="2"/>
  <c r="D14" i="2"/>
  <c r="E14" i="2"/>
  <c r="F14" i="2"/>
  <c r="G14" i="2"/>
  <c r="E11" i="2"/>
  <c r="F11" i="2"/>
  <c r="G11" i="2"/>
  <c r="E8" i="2"/>
  <c r="F8" i="2"/>
  <c r="G8" i="2"/>
  <c r="E5" i="2"/>
  <c r="F5" i="2"/>
  <c r="G5" i="2"/>
  <c r="C2" i="2"/>
  <c r="F2" i="2"/>
  <c r="G2" i="2"/>
  <c r="H2" i="2"/>
  <c r="E12" i="2"/>
  <c r="F12" i="2"/>
  <c r="G12" i="2"/>
  <c r="I12" i="2"/>
  <c r="E3" i="2"/>
  <c r="F3" i="2"/>
  <c r="H3" i="2"/>
  <c r="I3" i="2"/>
  <c r="C15" i="2"/>
  <c r="D15" i="2"/>
  <c r="E15" i="2"/>
  <c r="F15" i="2"/>
  <c r="I15" i="2"/>
  <c r="C9" i="2"/>
  <c r="D9" i="2"/>
  <c r="E9" i="2"/>
  <c r="F9" i="2"/>
  <c r="H9" i="2"/>
  <c r="I9" i="2"/>
  <c r="C6" i="2"/>
  <c r="D6" i="2"/>
  <c r="H6" i="2"/>
  <c r="E6" i="2"/>
  <c r="F6" i="2"/>
  <c r="G6" i="2"/>
  <c r="I6" i="2"/>
</calcChain>
</file>

<file path=xl/sharedStrings.xml><?xml version="1.0" encoding="utf-8"?>
<sst xmlns="http://schemas.openxmlformats.org/spreadsheetml/2006/main" count="21" uniqueCount="21">
  <si>
    <t>股票代码</t>
  </si>
  <si>
    <t>数据源</t>
  </si>
  <si>
    <t>现价</t>
  </si>
  <si>
    <t>名称</t>
  </si>
  <si>
    <t>涨跌额</t>
  </si>
  <si>
    <t>涨跌幅</t>
  </si>
  <si>
    <t>成交额</t>
  </si>
  <si>
    <t>最高价</t>
  </si>
  <si>
    <t>最低价</t>
  </si>
  <si>
    <t>自动刷新</t>
  </si>
  <si>
    <t>002920</t>
  </si>
  <si>
    <t>300404</t>
  </si>
  <si>
    <t>002415</t>
  </si>
  <si>
    <t>000001</t>
  </si>
  <si>
    <t>00700</t>
  </si>
  <si>
    <t>NQ00Y</t>
  </si>
  <si>
    <t>AAPL</t>
  </si>
  <si>
    <t>股票代码</t>
    <phoneticPr fontId="3" type="noConversion"/>
  </si>
  <si>
    <t>600837</t>
    <phoneticPr fontId="3" type="noConversion"/>
  </si>
  <si>
    <t>最新价格</t>
    <phoneticPr fontId="3" type="noConversion"/>
  </si>
  <si>
    <t>价格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</si>
</sst>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.00_ ;[Red]\-0.00\ "/>
    <numFmt numFmtId="179" formatCode="[$-F400]h:mm:ss\ AM/PM"/>
  </numFmts>
  <fonts count="6" x14ac:knownFonts="1">
    <font>
      <sz val="11"/>
      <color theme="1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quotePrefix="1" applyFont="1">
      <alignment vertical="center"/>
    </xf>
    <xf numFmtId="14" fontId="0" fillId="0" borderId="0" xfId="0" applyNumberFormat="1">
      <alignment vertical="center"/>
    </xf>
  </cellXfs>
  <cellStyles count="1">
    <cellStyle name="常规" xfId="0" builtinId="0"/>
  </cellStyles>
  <dxfs count="4"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workbookViewId="0">
      <selection activeCell="A14" sqref="A14"/>
    </sheetView>
  </sheetViews>
  <sheetFormatPr defaultColWidth="9" defaultRowHeight="13.8" x14ac:dyDescent="0.25"/>
  <cols>
    <col min="1" max="1" width="9.77734375" style="1" customWidth="1"/>
    <col min="2" max="2" width="8.33203125" customWidth="1"/>
    <col min="4" max="4" width="9" customWidth="1"/>
    <col min="7" max="7" width="18.21875" customWidth="1"/>
    <col min="11" max="11" width="10.6640625" style="1" customWidth="1"/>
  </cols>
  <sheetData>
    <row r="1" spans="1:1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11" x14ac:dyDescent="0.25">
      <c r="A2" s="4">
        <v>600519</v>
      </c>
      <c r="B2" s="5" t="str">
        <f>_xll.GetStockSource(A2)</f>
        <v>{rc:0,rt:4,svr:182994651,lt:1,full:1,dlmkts:,data:{f43:2029.05,f44:2067.77,f45:2015.21,f46:2055.0,f47:21596,f48:4385555200.0,f49:9420,f50:0.62,f51:2249.5,f52:1840.5,f55:13.727908604,f57:600519,f58:贵州茅台,f60:2045.0,f62:1,f71:2030.68,f78:0,f84:1256197800.0,f85:1256197800.0,f86:1656662400,f92:142.9352158,f104:114586703059.17,f105:17244968587.32,f107:1,f110:1,f111:2,f116:2548888146090.0,f117:2548888146090.0,f135:4293327456.0,f136:4304487808.0,f137:-11160352.0,f138:1104545824.0,f139:1598525696.0,f140:-493979872.0,f141:3188781632.0,f142:2705962112.0,f143:482819520.0,f144:26893925.0,f145:17249653.0,f146:9644272.0,f147:2780941.0,f148:1264863.0,f149:1516078.0,f161:12177,f162:36.95,f163:48.59,f164:45.72,f167:14.2,f168:0.17,f169:-15.95,f170:-0.78,f173:8.7,f177:577,f183:33187160227.05,f184:18.2521743452,f185:23.580317761608,f186:92.3676761984,f187:55.5865972222,f188:14.4820298546,f189:20010827,f190:119.992045195836,f191:-2.94,f192:-2,f21:-,f22:-,f23:-,f24:-,f25:-,f26:-,f27:-,f28:-,f29:-,f30:-,f31:2029.99,f32:3,f33:2029.98,f34:1,f35:2029.78,f36:4,f37:2029.77,f38:2,f39:2029.05,f40:25,f19:2029.01,f20:3,f17:2029.0,f18:26,f15:2028.32,f16:1,f13:2028.26,f14:1,f11:2028.25,f12:2,f9:-,f10:-,f7:-,f8:-,f5:-,f6:-,f3:-,f4:-,f1:-,f2:-}}</v>
      </c>
      <c r="C2" s="6">
        <f>VALUE(_xll.GetStockPrice(B2))</f>
        <v>2029.05</v>
      </c>
      <c r="D2" s="5" t="str">
        <f>_xll.GetStockName(B2)</f>
        <v>贵州茅台</v>
      </c>
      <c r="E2" s="6">
        <f>VALUE(_xll.GetStockChangAmount(B2))</f>
        <v>-15.95</v>
      </c>
      <c r="F2" s="6">
        <f>VALUE(_xll.GetStockChangRate(B2))</f>
        <v>-0.78</v>
      </c>
      <c r="G2" s="7" t="str">
        <f>_xll.GetStockTurnover(B2)</f>
        <v>4385555200.0</v>
      </c>
      <c r="H2" s="7" t="str">
        <f>_xll.GetStockMaxPrice(B2)</f>
        <v>2067.77</v>
      </c>
      <c r="I2" s="7" t="str">
        <f>_xll.GetStockMinPrice(B2)</f>
        <v>2015.21</v>
      </c>
      <c r="J2" t="s">
        <v>9</v>
      </c>
      <c r="K2" s="9" t="str">
        <f>_xll.AutoRefresh(5)</f>
        <v>08:35:22</v>
      </c>
    </row>
    <row r="3" spans="1:11" x14ac:dyDescent="0.25">
      <c r="A3" s="4">
        <v>601326</v>
      </c>
      <c r="B3" s="5" t="str">
        <f>_xll.GetStockSource(A3)</f>
        <v>{rc:0,rt:4,svr:182994835,lt:1,full:1,dlmkts:,data:{f43:2.82,f44:2.84,f45:2.8,f46:2.83,f47:99694,f48:28104801.0,f49:38804,f50:0.83,f51:3.11,f52:2.55,f55:0.060106005,f57:601326,f58:秦港股份,f60:2.83,f62:1,f71:2.82,f78:0,f84:5587412000.0,f85:4757559000.0,f86:1656662383,f92:2.9361272,f104:6599065151.08,f105:335837013.59,f107:1,f110:1,f111:2,f116:15756501840.0,f117:13416316380.0,f135:4806144.0,f136:4581866.0,f137:224278.0,f138:-,f139:-,f140:0.0,f141:4806144.0,f142:4581866.0,f143:224278.0,f144:9975507.0,f145:8595504.0,f146:1380003.0,f147:12526983.0,f148:14131264.0,f149:-1604281.0,f161:60890,f162:11.73,f163:15.17,f164:15.05,f167:0.96,f168:0.21,f169:-0.01,f170:-0.35,f173:2.07,f177:577,f183:1648067484.18,f184:0.2556963691,f185:2.668486798533,f186:36.6863848771,f187:19.8485205952,f188:38.2644740134,f189:20170816,f190:0.627314155917,f191:-3.62,f192:-1811,f21:-,f22:-,f23:-,f24:-,f25:-,f26:-,f27:-,f28:-,f29:-,f30:-,f31:2.86,f32:5252,f33:2.85,f34:11855,f35:2.84,f36:4930,f37:2.83,f38:2940,f39:2.82,f40:950,f19:2.81,f20:1885,f17:2.8,f18:10812,f15:2.79,f16:4731,f13:2.78,f14:3936,f11:2.77,f12:2752,f9:-,f10:-,f7:-,f8:-,f5:-,f6:-,f3:-,f4:-,f1:-,f2:-}}</v>
      </c>
      <c r="C3" s="6">
        <f>VALUE(_xll.GetStockPrice(B3))</f>
        <v>2.82</v>
      </c>
      <c r="D3" s="5" t="str">
        <f>_xll.GetStockName(B3)</f>
        <v>秦港股份</v>
      </c>
      <c r="E3" s="6">
        <f>VALUE(_xll.GetStockChangAmount(B3))</f>
        <v>-0.01</v>
      </c>
      <c r="F3" s="6">
        <f>VALUE(_xll.GetStockChangRate(B3))</f>
        <v>-0.35</v>
      </c>
      <c r="G3" s="7" t="str">
        <f>_xll.GetStockTurnover(B3)</f>
        <v>28104801.0</v>
      </c>
      <c r="H3" s="7" t="str">
        <f>_xll.GetStockMaxPrice(B3)</f>
        <v>2.84</v>
      </c>
      <c r="I3" s="7" t="str">
        <f>_xll.GetStockMinPrice(B3)</f>
        <v>2.8</v>
      </c>
    </row>
    <row r="4" spans="1:11" x14ac:dyDescent="0.25">
      <c r="A4" s="4">
        <v>600200</v>
      </c>
      <c r="B4" s="5" t="str">
        <f>_xll.GetStockSource(A4)</f>
        <v>{rc:0,rt:4,svr:182993879,lt:1,full:1,dlmkts:,data:{f43:7.31,f44:7.42,f45:7.14,f46:7.21,f47:322534,f48:234827389.0,f49:173686,f50:1.26,f51:7.96,f52:6.52,f55:0.010692041,f57:600200,f58:江苏吴中,f60:7.24,f62:1,f71:7.28,f78:0,f84:712388832.0,f85:709084832.0,f86:1656662396,f92:2.6347115,f104:1675108209.69,f105:7616890.35,f107:1,f110:1,f111:2,f116:5207562361.92,f117:5183410121.92,f135:63550599.0,f136:67736199.0,f137:-4185600.0,f138:10651115.0,f139:13457646.0,f140:-2806531.0,f141:52899484.0,f142:54278553.0,f143:-1379069.0,f144:81777154.0,f145:78747820.0,f146:3029334.0,f147:86800516.0,f148:85644251.0,f149:1156265.0,f161:148848,f162:170.92,f163:229.24,f164:-80.58,f167:2.77,f168:4.55,f169:0.07,f170:0.97,f173:0.41,f177:65,f183:444334210.73,f184:-18.4223959582,f185:-91.978508433327,f186:33.6914684589,f187:1.5792025620999999,f188:48.7612835363,f189:19990401,f190:-0.467157658361,f191:-22.98,f192:-3427,f21:-,f22:-,f23:-,f24:-,f25:-,f26:-,f27:-,f28:-,f29:-,f30:-,f31:7.35,f32:2505,f33:7.34,f34:1989,f35:7.33,f36:1937,f37:7.32,f38:1704,f39:7.31,f40:1036,f19:7.3,f20:979,f17:7.29,f18:408,f15:7.28,f16:1488,f13:7.27,f14:1479,f11:7.26,f12:1390,f9:-,f10:-,f7:-,f8:-,f5:-,f6:-,f3:-,f4:-,f1:-,f2:-}}</v>
      </c>
      <c r="C4" s="6">
        <f>VALUE(_xll.GetStockPrice(B4))</f>
        <v>7.31</v>
      </c>
      <c r="D4" s="5" t="str">
        <f>_xll.GetStockName(B4)</f>
        <v>江苏吴中</v>
      </c>
      <c r="E4" s="6">
        <f>VALUE(_xll.GetStockChangAmount(B4))</f>
        <v>7.0000000000000007E-2</v>
      </c>
      <c r="F4" s="6">
        <f>VALUE(_xll.GetStockChangRate(B4))</f>
        <v>0.97</v>
      </c>
      <c r="G4" s="7" t="str">
        <f>_xll.GetStockTurnover(B4)</f>
        <v>234827389.0</v>
      </c>
      <c r="H4" s="7" t="str">
        <f>_xll.GetStockMaxPrice(B4)</f>
        <v>7.42</v>
      </c>
      <c r="I4" s="7" t="str">
        <f>_xll.GetStockMinPrice(B4)</f>
        <v>7.14</v>
      </c>
      <c r="K4" s="10"/>
    </row>
    <row r="5" spans="1:11" x14ac:dyDescent="0.25">
      <c r="A5" s="11" t="s">
        <v>10</v>
      </c>
      <c r="B5" s="5" t="str">
        <f>_xll.GetStockSource(A5)</f>
        <v>{rc:0,rt:4,svr:182994836,lt:1,full:1,dlmkts:,data:{f43:149.79,f44:151.18,f45:143.98,f46:147.77,f47:38857,f48:575609632.0,f49:21027,f50:0.74,f51:162.8,f52:133.2,f55:0.572649831,f57:002920,f58:德赛西威,f60:148.0,f62:1,f71:148.13,f78:0,f84:555274000.0,f85:549850000.0,f86:1656660861,f92:9.8027773,f104:10669221049.84,f105:317977562.48,f107:0,f110:0,f111:6,f116:83174492460.0,f117:82362031500.0,f135:202011031.0,f136:187393388.0,f137:14617643.0,f138:48789791.0,f139:47982788.0,f140:807003.0,f141:153221240.0,f142:139410600.0,f143:13810640.0,f144:182289412.0,f145:201933880.0,f146:-19644468.0,f147:187703083.0,f148:182676258.0,f149:5026825.0,f161:17830,f162:65.39,f163:99.86,f164:90.16,f167:15.28,f168:0.71,f169:1.79,f170:1.21,f173:5.76,f177:1089,f183:3141553004.42,f184:53.8644651475,f185:39.223549660179,f186:23.9592734896,f187:10.031099798,f188:45.7019687245,f189:20171226,f190:4.353239289666,f191:-83.21,f192:-269,f21:-,f22:-,f23:-,f24:-,f25:-,f26:-,f27:-,f28:-,f29:-,f30:-,f31:150.01,f32:1,f33:150.0,f34:267,f35:149.99,f36:26,f37:149.98,f38:1,f39:149.86,f40:1,f19:149.79,f20:7,f17:149.78,f18:14,f15:149.76,f16:4,f13:149.75,f14:1,f11:149.7,f12:1,f9:-,f10:-,f7:-,f8:-,f5:-,f6:-,f3:-,f4:-,f1:-,f2:-}}</v>
      </c>
      <c r="C5" s="6">
        <f>VALUE(_xll.GetStockPrice(B5))</f>
        <v>149.79</v>
      </c>
      <c r="D5" s="5" t="str">
        <f>_xll.GetStockName(B5)</f>
        <v>德赛西威</v>
      </c>
      <c r="E5" s="6">
        <f>VALUE(_xll.GetStockChangAmount(B5))</f>
        <v>1.79</v>
      </c>
      <c r="F5" s="6">
        <f>VALUE(_xll.GetStockChangRate(B5))</f>
        <v>1.21</v>
      </c>
      <c r="G5" s="7" t="str">
        <f>_xll.GetStockTurnover(B5)</f>
        <v>575609632.0</v>
      </c>
      <c r="H5" s="7" t="str">
        <f>_xll.GetStockMaxPrice(B5)</f>
        <v>151.18</v>
      </c>
      <c r="I5" s="7" t="str">
        <f>_xll.GetStockMinPrice(B5)</f>
        <v>143.98</v>
      </c>
    </row>
    <row r="6" spans="1:11" x14ac:dyDescent="0.25">
      <c r="A6" s="11" t="s">
        <v>11</v>
      </c>
      <c r="B6" s="5" t="str">
        <f>_xll.GetStockSource(A6)</f>
        <v>{rc:0,rt:4,svr:182993880,lt:1,full:1,dlmkts:,data:{f43:8.44,f44:8.55,f45:8.35,f46:8.55,f47:75683,f48:63844697.0,f49:31396,f50:0.68,f51:10.14,f52:6.76,f55:0.033838856,f57:300404,f58:博济医药,f60:8.45,f62:1,f71:8.44,f78:0,f84:368271087.0,f85:269328340.0,f86:1656660849,f92:2.2316828,f104:343141651.84,f105:12461872.32,f107:0,f110:0,f111:80,f116:3108207974.2799999,f117:2273131189.6,f135:7430984.0,f136:16974684.0,f137:-9543700.0,f138:-,f139:2280946.0,f140:-2280946.0,f141:7430984.0,f142:14693738.0,f143:-7262754.0,f144:22154672.0,f145:24332592.0,f146:-2177920.0,f147:32865291.0,f148:21143672.0,f149:11721619.0,f161:44286,f162:62.35,f163:79.94,f164:70.68,f167:3.78,f168:2.81,f169:-0.01,f170:-0.12,f173:1.52,f177:1,f183:74184304.67,f184:34.281717643,f185:69.108542228965,f186:43.5417247674,f187:17.4686514993,f188:25.1013326907,f189:20150424,f190:0.421472032612,f191:11.48,f192:364,f21:-,f22:-,f23:-,f24:-,f25:-,f26:-,f27:-,f28:-,f29:-,f30:-,f31:8.48,f32:251,f33:8.47,f34:305,f35:8.46,f36:127,f37:8.45,f38:405,f39:8.44,f40:317,f19:8.43,f20:8,f17:8.41,f18:58,f15:8.4,f16:306,f13:8.39,f14:491,f11:8.38,f12:906,f9:-,f10:-,f7:-,f8:-,f5:-,f6:-,f3:-,f4:-,f1:-,f2:-}}</v>
      </c>
      <c r="C6" s="6">
        <f>VALUE(_xll.GetStockPrice(B6))</f>
        <v>8.44</v>
      </c>
      <c r="D6" s="5" t="str">
        <f>_xll.GetStockName(B6)</f>
        <v>博济医药</v>
      </c>
      <c r="E6" s="6">
        <f>VALUE(_xll.GetStockChangAmount(B6))</f>
        <v>-0.01</v>
      </c>
      <c r="F6" s="6">
        <f>VALUE(_xll.GetStockChangRate(B6))</f>
        <v>-0.12</v>
      </c>
      <c r="G6" s="7" t="str">
        <f>_xll.GetStockTurnover(B6)</f>
        <v>63844697.0</v>
      </c>
      <c r="H6" s="7" t="str">
        <f>_xll.GetStockMaxPrice(B6)</f>
        <v>8.55</v>
      </c>
      <c r="I6" s="7" t="str">
        <f>_xll.GetStockMinPrice(B6)</f>
        <v>8.35</v>
      </c>
    </row>
    <row r="7" spans="1:11" x14ac:dyDescent="0.25">
      <c r="A7" s="4">
        <v>600895</v>
      </c>
      <c r="B7" s="5" t="str">
        <f>_xll.GetStockSource(A7)</f>
        <v>{rc:0,rt:4,svr:182994650,lt:1,full:1,dlmkts:,data:{f43:12.28,f44:12.52,f45:12.26,f46:12.5,f47:53388,f48:65922324.0,f49:16582,f50:0.63,f51:13.7,f52:11.21,f55:-0.147155054,f57:600895,f58:张江高科,f60:12.45,f62:1,f71:12.35,f78:0,f84:1548689550.0,f85:1548689550.0,f86:1656662377,f92:6.7235511,f104:1998191890.25,f105:-227897493.59,f107:1,f110:1,f111:2,f116:19017907674.0,f117:19017907674.0,f135:8798789.0,f136:17175247.0,f137:-8376458.0,f138:552927.0,f139:1245056.0,f140:-692129.0,f141:8245862.0,f142:15930191.0,f143:-7684329.0,f144:20196847.0,f145:23992710.0,f146:-3795863.0,f147:35717652.0,f148:23545332.0,f149:12172320.0,f161:36806,f162:-20.86,f163:25.68,f164:-792.56,f167:1.83,f168:0.34,f169:-0.17,f170:-1.37,f173:-2.12,f177:577,f183:1172994249.48,f184:-7.773620246,f185:-142.461135361536,f186:63.5498100157,f187:-19.032805794999999,f188:60.8634652045,f189:19960422,f190:3.759317116668,f191:67.59,f192:2048,f21:-,f22:-,f23:-,f24:-,f25:-,f26:-,f27:-,f28:-,f29:-,f30:-,f31:12.32,f32:58,f33:12.31,f34:102,f35:12.3,f36:214,f37:12.29,f38:63,f39:12.28,f40:54,f19:12.27,f20:854,f17:12.26,f18:613,f15:12.25,f16:641,f13:12.24,f14:131,f11:12.23,f12:300,f9:-,f10:-,f7:-,f8:-,f5:-,f6:-,f3:-,f4:-,f1:-,f2:-}}</v>
      </c>
      <c r="C7" s="6">
        <f>VALUE(_xll.GetStockPrice(B7))</f>
        <v>12.28</v>
      </c>
      <c r="D7" s="5" t="str">
        <f>_xll.GetStockName(B7)</f>
        <v>张江高科</v>
      </c>
      <c r="E7" s="6">
        <f>VALUE(_xll.GetStockChangAmount(B7))</f>
        <v>-0.17</v>
      </c>
      <c r="F7" s="6">
        <f>VALUE(_xll.GetStockChangRate(B7))</f>
        <v>-1.37</v>
      </c>
      <c r="G7" s="7" t="str">
        <f>_xll.GetStockTurnover(B7)</f>
        <v>65922324.0</v>
      </c>
      <c r="H7" s="7" t="str">
        <f>_xll.GetStockMaxPrice(B7)</f>
        <v>12.52</v>
      </c>
      <c r="I7" s="7" t="str">
        <f>_xll.GetStockMinPrice(B7)</f>
        <v>12.26</v>
      </c>
    </row>
    <row r="8" spans="1:11" x14ac:dyDescent="0.25">
      <c r="A8" s="4">
        <v>600030</v>
      </c>
      <c r="B8" s="5" t="str">
        <f>_xll.GetStockSource(A8)</f>
        <v>{rc:0,rt:4,svr:182995804,lt:1,full:1,dlmkts:,data:{f43:21.34,f44:21.74,f45:21.25,f46:21.7,f47:762405,f48:1637094320.0,f49:282925,f50:0.65,f51:23.83,f52:19.49,f55:0.352825852,f57:600030,f58:中信证券,f60:21.66,f62:1,f71:21.47,f78:0,f84:14820546829.0,f85:11366683345.0,f86:1656662377,f92:15.5566794,f104:75343105786.46,f105:5229072056.83,f107:1,f110:1,f111:2,f116:316270469330.86,f117:242565022582.3,f135:639500100.0,f136:856424272.0,f137:-216924172.0,f138:176832308.0,f139:378818448.0,f140:-201986140.0,f141:462667792.0,f142:477605824.0,f143:-14938032.0,f144:536204496.0,f145:475291696.0,f146:60912800.0,f147:437269312.0,f148:281257952.0,f149:156011360.0,f161:479481,f162:15.12,f163:13.69,f164:13.65,f167:1.37,f168:0.67,f169:-0.32,f170:-1.48,f173:2.26,f177:577,f183:15216257790.55,f184:-7.2002208119,f185:1.244437957799,f186:0.0,f187:35.613062469599999,f188:81.7393160418,f189:20030106,f190:5.577333657794,f191:17.08,f192:2141,f21:-,f22:-,f23:-,f24:-,f25:-,f26:-,f27:-,f28:-,f29:-,f30:-,f31:21.38,f32:390,f33:21.37,f34:250,f35:21.36,f36:1364,f37:21.35,f38:2971,f39:21.34,f40:222,f19:21.33,f20:1549,f17:21.32,f18:1408,f15:21.31,f16:832,f13:21.3,f14:2786,f11:21.29,f12:764,f9:-,f10:-,f7:-,f8:-,f5:-,f6:-,f3:-,f4:-,f1:-,f2:-}}</v>
      </c>
      <c r="C8" s="6">
        <f>VALUE(_xll.GetStockPrice(B8))</f>
        <v>21.34</v>
      </c>
      <c r="D8" s="5" t="str">
        <f>_xll.GetStockName(B8)</f>
        <v>中信证券</v>
      </c>
      <c r="E8" s="6">
        <f>VALUE(_xll.GetStockChangAmount(B8))</f>
        <v>-0.32</v>
      </c>
      <c r="F8" s="6">
        <f>VALUE(_xll.GetStockChangRate(B8))</f>
        <v>-1.48</v>
      </c>
      <c r="G8" s="7" t="str">
        <f>_xll.GetStockTurnover(B8)</f>
        <v>1637094320.0</v>
      </c>
      <c r="H8" s="7" t="str">
        <f>_xll.GetStockMaxPrice(B8)</f>
        <v>21.74</v>
      </c>
      <c r="I8" s="7" t="str">
        <f>_xll.GetStockMinPrice(B8)</f>
        <v>21.25</v>
      </c>
    </row>
    <row r="9" spans="1:11" x14ac:dyDescent="0.25">
      <c r="A9" s="4">
        <v>601998</v>
      </c>
      <c r="B9" s="5" t="str">
        <f>_xll.GetStockSource(A9)</f>
        <v>{rc:0,rt:4,svr:182994968,lt:1,full:1,dlmkts:,data:{f43:4.74,f44:4.76,f45:4.73,f46:4.75,f47:182569,f48:86596882.0,f49:70376,f50:0.73,f51:5.23,f52:4.28,f55:0.354553089,f57:601998,f58:中信银行,f60:4.75,f62:1,f71:4.74,f78:0,f84:48934843657.0,f85:34052680680.0,f86:1656662401,f92:10.6752359,f104:206673000000.0,f105:17350000000.0,f107:1,f110:1,f111:2,f116:231951158934.18003,f117:161409706423.2,f135:20598091.0,f136:18918634.0,f137:1679457.0,f138:5889536.0,f139:6304972.0,f140:-415436.0,f141:14708555.0,f142:12613662.0,f143:2094893.0,f144:25604400.0,f145:22126741.0,f146:3477659.0,f147:39352039.0,f148:44509155.0,f149:-5157116.0,f161:112193,f162:3.34,f163:4.17,f164:4.04,f167:0.44,f168:0.05,f169:-0.01,f170:-0.21,f173:3.39,f177:577,f183:54030000000.0,f184:4.0759717995,f185:10.926411354773,f186:0.0,f187:32.4597445863,f188:92.0237644002,f189:20070427,f190:5.540387579459,f191:-12.28,f192:-7161,f21:-,f22:-,f23:-,f24:-,f25:-,f26:-,f27:-,f28:-,f29:-,f30:-,f31:4.79,f32:3691,f33:4.78,f34:5596,f35:4.77,f36:8237,f37:4.76,f38:10360,f39:4.75,f40:4858,f19:4.74,f20:170,f17:4.73,f18:13820,f15:4.72,f16:5528,f13:4.71,f14:2488,f11:4.7,f12:3575,f9:-,f10:-,f7:-,f8:-,f5:-,f6:-,f3:-,f4:-,f1:-,f2:-}}</v>
      </c>
      <c r="C9" s="6">
        <f>VALUE(_xll.GetStockPrice(B9))</f>
        <v>4.74</v>
      </c>
      <c r="D9" s="5" t="str">
        <f>_xll.GetStockName(B9)</f>
        <v>中信银行</v>
      </c>
      <c r="E9" s="6">
        <f>VALUE(_xll.GetStockChangAmount(B9))</f>
        <v>-0.01</v>
      </c>
      <c r="F9" s="6">
        <f>VALUE(_xll.GetStockChangRate(B9))</f>
        <v>-0.21</v>
      </c>
      <c r="G9" s="7" t="str">
        <f>_xll.GetStockTurnover(B9)</f>
        <v>86596882.0</v>
      </c>
      <c r="H9" s="7" t="str">
        <f>_xll.GetStockMaxPrice(B9)</f>
        <v>4.76</v>
      </c>
      <c r="I9" s="7" t="str">
        <f>_xll.GetStockMinPrice(B9)</f>
        <v>4.73</v>
      </c>
    </row>
    <row r="10" spans="1:11" x14ac:dyDescent="0.25">
      <c r="A10" s="4">
        <v>601818</v>
      </c>
      <c r="B10" s="5" t="str">
        <f>_xll.GetStockSource(A10)</f>
        <v>{rc:0,rt:4,svr:182994836,lt:1,full:1,dlmkts:,data:{f43:3.01,f44:3.02,f45:3.0,f46:3.02,f47:554553,f48:166896911.0,f49:184655,f50:0.55,f51:3.31,f52:2.71,f55:0.217464042,f57:601818,f58:光大银行,f60:3.01,f62:1,f71:3.01,f78:0,f84:54031921290.0,f85:41353185790.0,f86:1656662383,f92:6.902568,f104:152798000000.0,f105:11750000000.0,f107:1,f110:1,f111:2,f116:162636083082.9,f117:124473089227.9,f135:63201728.0,f136:66811538.0,f137:-3609810.0,f138:23709770.0,f139:29734481.0,f140:-6024711.0,f141:39491958.0,f142:37077057.0,f143:2414901.0,f144:47610287.0,f145:43455808.0,f146:4154479.0,f147:52262685.0,f148:52807352.0,f149:-544667.0,f161:369898,f162:3.46,f163:3.75,f164:3.73,f167:0.44,f168:0.13,f169:0.0,f170:0.0,f173:2.63,f177:577,f183:38769000000.0,f184:0.121378028,f185:1.978823120986,f186:0.0,f187:30.5269674224,f188:92.120108893,f189:20100818,f190:2.90435738559,f191:6.07,f192:36177,f21:-,f22:-,f23:-,f24:-,f25:-,f26:-,f27:-,f28:-,f29:-,f30:-,f31:3.05,f32:18636,f33:3.04,f34:27703,f35:3.03,f36:78724,f37:3.02,f38:97373,f39:3.01,f40:57413,f19:3.0,f20:230444,f17:2.99,f18:44542,f15:2.98,f16:26247,f13:2.97,f14:8631,f11:2.96,f12:6162,f9:-,f10:-,f7:-,f8:-,f5:-,f6:-,f3:-,f4:-,f1:-,f2:-}}</v>
      </c>
      <c r="C10" s="6">
        <f>VALUE(_xll.GetStockPrice(B10))</f>
        <v>3.01</v>
      </c>
      <c r="D10" s="5" t="str">
        <f>_xll.GetStockName(B10)</f>
        <v>光大银行</v>
      </c>
      <c r="E10" s="6">
        <f>VALUE(_xll.GetStockChangAmount(B10))</f>
        <v>0</v>
      </c>
      <c r="F10" s="6">
        <f>VALUE(_xll.GetStockChangRate(B10))</f>
        <v>0</v>
      </c>
      <c r="G10" s="7" t="str">
        <f>_xll.GetStockTurnover(B10)</f>
        <v>166896911.0</v>
      </c>
      <c r="H10" s="7" t="str">
        <f>_xll.GetStockMaxPrice(B10)</f>
        <v>3.02</v>
      </c>
      <c r="I10" s="7" t="str">
        <f>_xll.GetStockMinPrice(B10)</f>
        <v>3.0</v>
      </c>
    </row>
    <row r="11" spans="1:11" x14ac:dyDescent="0.25">
      <c r="A11" s="4">
        <v>601298</v>
      </c>
      <c r="B11" s="5" t="str">
        <f>_xll.GetStockSource(A11)</f>
        <v>{rc:0,rt:4,svr:182994389,lt:1,full:1,dlmkts:,data:{f43:5.48,f44:5.5,f45:5.45,f46:5.48,f47:90733,f48:49707065.0,f49:42339,f50:0.62,f51:6.02,f52:4.92,f55:0.175951145,f57:601298,f58:青岛港,f60:5.47,f62:1,f71:5.48,f78:0,f84:6491100000.0,f85:5392075000.0,f86:1656662396,f92:5.5579451,f104:16806376223.0,f105:1142116477.0,f107:1,f110:1,f111:2,f116:35571228000.0,f117:29548571000.000005,f135:8037523.0,f136:8040310.0,f137:-2787.0,f138:1298710.0,f139:1140685.0,f140:158025.0,f141:6738813.0,f142:6899625.0,f143:-160812.0,f144:13963037.0,f145:13377046.0,f146:585991.0,f147:27408393.0,f148:27991597.0,f149:-583204.0,f161:48394,f162:7.79,f163:8.97,f164:8.86,f167:0.99,f168:0.17,f169:0.01,f170:0.18,f173:3.22,f177:577,f183:4549917189.0,f184:18.4034815036,f185:4.752009903518,f186:34.0702825701,f187:29.8234101992,f188:33.830540501,f189:20190121,f190:2.293187346675,f191:17.36,f192:3823,f21:-,f22:-,f23:-,f24:-,f25:-,f26:-,f27:-,f28:-,f29:-,f30:-,f31:5.53,f32:1039,f33:5.52,f34:1143,f35:5.51,f36:1247,f37:5.5,f38:3490,f39:5.49,f40:2182,f19:5.48,f20:2797,f17:5.47,f18:2648,f15:5.46,f16:2612,f13:5.45,f14:2950,f11:5.44,f12:1917,f9:-,f10:-,f7:-,f8:-,f5:-,f6:-,f3:-,f4:-,f1:-,f2:-}}</v>
      </c>
      <c r="C11" s="6">
        <f>VALUE(_xll.GetStockPrice(B11))</f>
        <v>5.48</v>
      </c>
      <c r="D11" s="5" t="str">
        <f>_xll.GetStockName(B11)</f>
        <v>青岛港</v>
      </c>
      <c r="E11" s="6">
        <f>VALUE(_xll.GetStockChangAmount(B11))</f>
        <v>0.01</v>
      </c>
      <c r="F11" s="6">
        <f>VALUE(_xll.GetStockChangRate(B11))</f>
        <v>0.18</v>
      </c>
      <c r="G11" s="7" t="str">
        <f>_xll.GetStockTurnover(B11)</f>
        <v>49707065.0</v>
      </c>
      <c r="H11" s="7" t="str">
        <f>_xll.GetStockMaxPrice(B11)</f>
        <v>5.5</v>
      </c>
      <c r="I11" s="7" t="str">
        <f>_xll.GetStockMinPrice(B11)</f>
        <v>5.45</v>
      </c>
    </row>
    <row r="12" spans="1:11" x14ac:dyDescent="0.25">
      <c r="A12" s="11" t="s">
        <v>12</v>
      </c>
      <c r="B12" s="5" t="str">
        <f>_xll.GetStockSource(A12)</f>
        <v>{rc:0,rt:4,svr:182995870,lt:1,full:1,dlmkts:,data:{f43:35.8,f44:36.62,f45:35.68,f46:36.21,f47:514823,f48:1855825680.0,f49:241776,f50:0.84,f51:39.82,f52:32.58,f55:0.242141887,f57:002415,f58:海康威视,f60:36.2,f62:1,f71:36.05,f78:0,f84:9433208719.0,f85:9175894499.0,f86:1656660882,f92:6.0897307,f104:83953217359.05,f105:2284174955.78,f107:0,f110:0,f111:6,f116:337708872140.19998,f117:328497023064.19998,f135:636954398.0,f136:908888208.0,f137:-271933810.0,f138:205078094.0,f139:438879040.0,f140:-233800946.0,f141:431876304.0,f142:470009168.0,f143:-38132864.0,f144:603327136.0,f145:566416320.0,f146:36910816.0,f147:590479584.0,f148:355456592.0,f149:235022992.0,f161:273047,f162:36.96,f163:20.1,f164:19.96,f167:5.88,f168:0.56,f169:-0.4,f170:-1.1,f173:3.53,f177:1089,f183:16521549351.36,f184:18.1090506411,f185:5.288674820051,f186:43.7221567617,f187:14.622812722199999,f188:34.8583312215,f189:20100528,f190:4.12829432075,f191:-65.43,f192:-6101,f21:-,f22:-,f23:-,f24:-,f25:-,f26:-,f27:-,f28:-,f29:-,f30:-,f31:35.84,f32:492,f33:35.83,f34:392,f35:35.82,f36:3293,f37:35.81,f38:1572,f39:35.8,f40:1964,f19:35.79,f20:567,f17:35.78,f18:75,f15:35.77,f16:71,f13:35.76,f14:95,f11:35.75,f12:804,f9:-,f10:-,f7:-,f8:-,f5:-,f6:-,f3:-,f4:-,f1:-,f2:-}}</v>
      </c>
      <c r="C12" s="6">
        <f>VALUE(_xll.GetStockPrice(B12))</f>
        <v>35.799999999999997</v>
      </c>
      <c r="D12" s="5" t="str">
        <f>_xll.GetStockName(B12)</f>
        <v>海康威视</v>
      </c>
      <c r="E12" s="6">
        <f>VALUE(_xll.GetStockChangAmount(B12))</f>
        <v>-0.4</v>
      </c>
      <c r="F12" s="6">
        <f>VALUE(_xll.GetStockChangRate(B12))</f>
        <v>-1.1000000000000001</v>
      </c>
      <c r="G12" s="7" t="str">
        <f>_xll.GetStockTurnover(B12)</f>
        <v>1855825680.0</v>
      </c>
      <c r="H12" s="7" t="str">
        <f>_xll.GetStockMaxPrice(B12)</f>
        <v>36.62</v>
      </c>
      <c r="I12" s="7" t="str">
        <f>_xll.GetStockMinPrice(B12)</f>
        <v>35.68</v>
      </c>
    </row>
    <row r="13" spans="1:11" x14ac:dyDescent="0.25">
      <c r="A13" s="12" t="s">
        <v>13</v>
      </c>
      <c r="B13" s="5" t="str">
        <f>_xll.GetStockSource(A13)</f>
        <v>{rc:0,rt:4,svr:182993877,lt:1,full:1,dlmkts:,data:{f43:14.92,f44:15.07,f45:14.84,f46:15.0,f47:779243,f48:1164030784.0,f49:379734,f50:0.62,f51:16.48,f52:13.48,f55:0.662169132,f57:000001,f58:平安银行,f60:14.98,f62:1,f71:14.94,f78:0,f84:19405918198.0,f85:19405521950.0,f86:1656660876,f92:17.3262093,f104:173802000000.0,f105:12850000000.0,f107:0,f110:0,f111:6,f116:289536299514.16,f117:289530387494.0,f135:590689472.0,f136:581740179.0,f137:8949293.0,f138:279518032.0,f139:235724979.0,f140:43793053.0,f141:311171440.0,f142:346015200.0,f143:-34843760.0,f144:294657088.0,f145:354611168.0,f146:-59954080.0,f147:258126200.0,f148:207121409.0,f149:51004791.0,f161:399510,f162:5.63,f163:7.97,f164:7.41,f167:0.86,f168:0.4,f169:-0.06,f170:-0.4,f173:3.27,f177:1089,f183:46207000000.0,f184:10.5748061644,f185:26.825898144493,f186:0.0,f187:27.809639232200003,f188:92.0637153672,f189:19910403,f190:8.49246082141,f191:-33.06,f192:-8306,f21:-,f22:-,f23:-,f24:-,f25:-,f26:-,f27:-,f28:-,f29:-,f30:-,f31:14.97,f32:2412,f33:14.96,f34:3062,f35:14.95,f36:4904,f37:14.94,f38:1685,f39:14.93,f40:4653,f19:14.92,f20:84,f17:14.91,f18:1785,f15:14.9,f16:2256,f13:14.89,f14:2771,f11:14.88,f12:1514,f9:-,f10:-,f7:-,f8:-,f5:-,f6:-,f3:-,f4:-,f1:-,f2:-}}</v>
      </c>
      <c r="C13" s="6">
        <f>VALUE(_xll.GetStockPrice(B13))</f>
        <v>14.92</v>
      </c>
      <c r="D13" s="5" t="str">
        <f>_xll.GetStockName(B13)</f>
        <v>平安银行</v>
      </c>
      <c r="E13" s="6">
        <f>VALUE(_xll.GetStockChangAmount(B13))</f>
        <v>-0.06</v>
      </c>
      <c r="F13" s="6">
        <f>VALUE(_xll.GetStockChangRate(B13))</f>
        <v>-0.4</v>
      </c>
      <c r="G13" s="7" t="str">
        <f>_xll.GetStockTurnover(B13)</f>
        <v>1164030784.0</v>
      </c>
      <c r="H13" s="7" t="str">
        <f>_xll.GetStockMaxPrice(B13)</f>
        <v>15.07</v>
      </c>
      <c r="I13" s="7" t="str">
        <f>_xll.GetStockMinPrice(B13)</f>
        <v>14.84</v>
      </c>
    </row>
    <row r="14" spans="1:11" x14ac:dyDescent="0.25">
      <c r="A14" s="1">
        <v>600837</v>
      </c>
      <c r="B14" s="5" t="str">
        <f>_xll.GetStockSource(A14)</f>
        <v>{rc:0,rt:4,svr:182994966,lt:1,full:1,dlmkts:,data:{f43:9.72,f44:9.85,f45:9.69,f46:9.82,f47:260528,f48:254219899.0,f49:95931,f50:0.69,f51:10.79,f52:8.83,f55:0.114823729,f57:600837,f58:海通证券,f60:9.81,f62:1,f71:9.76,f78:0,f84:13064200000.0,f85:8873381180.0,f86:1656662377,f92:12.5621115,f104:36144492342.68,f105:1500080164.17,f107:1,f110:1,f111:2,f116:126984024000.00002,f117:86249265069.6,f135:67810687.0,f136:98414184.0,f137:-30603497.0,f138:13785774.0,f139:36689143.0,f140:-22903369.0,f141:54024913.0,f142:61725041.0,f143:-7700128.0,f144:95050448.0,f145:73573352.0,f146:21477096.0,f147:89205794.0,f148:80079392.0,f149:9126402.0,f161:164597,f162:21.16,f163:9.9,f164:11.86,f167:0.77,f168:0.29,f169:-0.09,f170:-0.92,f173:0.92,f177:577,f183:4131020444.53,f184:-63.0895095893,f185:-58.534173190585,f186:0.0,f187:36.4026567373,f188:76.0406309841,f189:19940224,f190:3.728472745785,f191:31.19,f192:5790,f21:-,f22:-,f23:-,f24:-,f25:-,f26:-,f27:-,f28:-,f29:-,f30:-,f31:9.77,f32:1593,f33:9.76,f34:1632,f35:9.75,f36:1484,f37:9.74,f38:1569,f39:9.73,f40:109,f19:9.72,f20:770,f17:9.71,f18:1118,f15:9.7,f16:2044,f13:9.69,f14:4367,f11:9.68,f12:3878,f9:-,f10:-,f7:-,f8:-,f5:-,f6:-,f3:-,f4:-,f1:-,f2:-}}</v>
      </c>
      <c r="C14" s="6">
        <f>VALUE(_xll.GetStockPrice(B14))</f>
        <v>9.7200000000000006</v>
      </c>
      <c r="D14" s="5" t="str">
        <f>_xll.GetStockName(B14)</f>
        <v>海通证券</v>
      </c>
      <c r="E14" s="6">
        <f>VALUE(_xll.GetStockChangAmount(B14))</f>
        <v>-0.09</v>
      </c>
      <c r="F14" s="6">
        <f>VALUE(_xll.GetStockChangRate(B14))</f>
        <v>-0.92</v>
      </c>
      <c r="G14" s="7" t="str">
        <f>_xll.GetStockTurnover(B14)</f>
        <v>254219899.0</v>
      </c>
      <c r="H14" s="7" t="str">
        <f>_xll.GetStockMaxPrice(B14)</f>
        <v>9.85</v>
      </c>
      <c r="I14" s="7" t="str">
        <f>_xll.GetStockMinPrice(B14)</f>
        <v>9.69</v>
      </c>
    </row>
    <row r="15" spans="1:11" x14ac:dyDescent="0.25">
      <c r="A15" s="13" t="s">
        <v>14</v>
      </c>
      <c r="B15" s="5" t="str">
        <f>_xll.GetStockSource(A15,"香港")</f>
        <v>{rc:0,rt:4,svr:182994392,lt:1,full:1,dlmkts:,data:{f43:354.4,f44:363.6,f45:354.0,f46:360.0,f47:33385197,f48:11943779584.0,f49:20007637,f50:0.92,f51:553.577,f52:295.4,f55:25.703699911,f57:00700,f58:腾讯控股,f60:365.0,f62:1,f71:357.757,f78:0,f84:9622348978.0,f85:9622348978.0,f86:1656576486,f92:99.6766809,f104:692027903626.342,f105:0.0,f107:116,f110:116,f111:3,f116:3410160477803.1997,f117:3410160477803.1997,f135:1743211712.0,f136:1949598832.0,f137:-206387120.0,f138:976921248.0,f139:1353504224.0,f140:-376582976.0,f141:766290464.0,f142:596094608.0,f143:170195856.0,f144:2459310976.0,f145:2038144736.0,f146:421166240.0,f147:1247861152.0,f148:739169904.0,f149:508691248.0,f161:13377560,f162:-,f163:15.17,f164:13.79,f167:3.56,f168:0.35,f169:-10.6,f170:-2.9,f173:2.96,f177:384,f183:167039863873.442,f184:0.0,f185:0.0,f186:0.0,f187:0.0,f188:0.434278704126,f189:20040616,f190:0.0,f191:76.41,f192:2175600,f21:356.4,f22:151200,f221:12,f23:356.2,f24:32500,f222:1,f25:356.0,f26:1700,f223:3,f27:355.8,f28:44500,f224:2,f29:355.6,f30:0,f225:0,f31:355.4,f32:0,f226:0,f33:355.2,f34:0,f227:0,f35:355.0,f36:105400,f228:1,f37:354.8,f38:400,f229:1,f39:354.6,f40:100,f230:1,f19:354.4,f20:226800,f231:29,f17:354.2,f18:186600,f232:143,f15:354.0,f16:456800,f233:667,f13:353.8,f14:211600,f234:118,f11:353.6,f12:207000,f235:76,f9:353.4,f10:205100,f236:80,f7:353.2,f8:263600,f237:125,f5:353.0,f6:374900,f238:429,f3:352.8,f4:143900,f239:56,f1:352.6,f2:235100,f240:60}}</v>
      </c>
      <c r="C15" s="6">
        <f>VALUE(_xll.GetStockPrice(B15))</f>
        <v>354.4</v>
      </c>
      <c r="D15" s="5" t="str">
        <f>_xll.GetStockName(B15)</f>
        <v>腾讯控股</v>
      </c>
      <c r="E15" s="6">
        <f>VALUE(_xll.GetStockChangAmount(B15))</f>
        <v>-10.6</v>
      </c>
      <c r="F15" s="6">
        <f>VALUE(_xll.GetStockChangRate(B15))</f>
        <v>-2.9</v>
      </c>
      <c r="G15" s="7" t="str">
        <f>_xll.GetStockTurnover(B15)</f>
        <v>11943779584.0</v>
      </c>
      <c r="H15" s="7" t="str">
        <f>_xll.GetStockMaxPrice(B15)</f>
        <v>363.6</v>
      </c>
      <c r="I15" s="7" t="str">
        <f>_xll.GetStockMinPrice(B15)</f>
        <v>354.0</v>
      </c>
    </row>
    <row r="16" spans="1:11" x14ac:dyDescent="0.25">
      <c r="A16" s="8" t="s">
        <v>15</v>
      </c>
      <c r="B16" s="5" t="str">
        <f>_xll.GetStockSource(A16,"103.")</f>
        <v>{rc:0,rt:4,svr:182994390,lt:1,full:1,dlmkts:,data:{f43:11612.43,f44:11629.75,f45:11381.75,f46:11507.6,f47:0,f48:-,f49:-,f50:-,f51:-,f52:-,f55:-,f57:NQ00Y,f58:小型纳指当月连续,f60:11529.5,f62:0,f71:-,f78:0,f84:-,f85:-,f86:1656709199,f92:-,f104:-,f105:-,f107:103,f110:103,f111:20,f116:-,f117:-,f135:-,f136:-,f137:-,f138:-,f139:-,f140:-,f141:-,f142:-,f143:-,f144:-,f145:-,f146:-,f147:-,f148:-,f149:-,f161:-,f162:-,f163:-,f164:-,f167:-,f168:-,f169:82.93,f170:0.72,f173:-,f177:0,f183:-,f184:-,f185:-,f186:-,f187:-,f188:-,f189:-,f190:-,f191:-33.33,f192:-1,f21:-,f22:-,f23:-,f24:-,f25:-,f26:-,f27:-,f28:-,f29:-,f30:-,f31:-,f32:-,f33:-,f34:-,f35:-,f36:-,f37:-,f38:-,f39:11613.75,f40:2,f19:11610.25,f20:1,f17:-,f18:-,f15:-,f16:-,f13:-,f14:-,f11:-,f12:-,f9:-,f10:-,f7:-,f8:-,f5:-,f6:-,f3:-,f4:-,f1:-,f2:-}}</v>
      </c>
      <c r="C16" s="6">
        <f>VALUE(_xll.GetStockPrice(B16))</f>
        <v>11612.43</v>
      </c>
      <c r="D16" s="5" t="str">
        <f>_xll.GetStockName(B16)</f>
        <v>小型纳指当月连续</v>
      </c>
      <c r="E16" s="6">
        <f>VALUE(_xll.GetStockChangAmount(B16))</f>
        <v>82.93</v>
      </c>
      <c r="F16" s="6">
        <f>VALUE(_xll.GetStockChangRate(B16))</f>
        <v>0.72</v>
      </c>
      <c r="G16" s="7" t="str">
        <f>_xll.GetStockTurnover(B16)</f>
        <v>-</v>
      </c>
      <c r="H16" s="7" t="str">
        <f>_xll.GetStockMaxPrice(B16)</f>
        <v>11629.75</v>
      </c>
      <c r="I16" s="7" t="str">
        <f>_xll.GetStockMinPrice(B16)</f>
        <v>11381.75</v>
      </c>
    </row>
    <row r="17" spans="1:9" x14ac:dyDescent="0.25">
      <c r="A17" s="8" t="s">
        <v>16</v>
      </c>
      <c r="B17" s="5" t="str">
        <f>_xll.GetStockSource(A17,"105.")</f>
        <v>{rc:0,rt:4,svr:182994650,lt:1,full:1,dlmkts:,data:{f43:138.93,f44:139.04,f45:135.66,f46:136.04,f47:71051552,f48:9768034560.0,f49:33154236,f50:0.91,f51:182.49,f52:129.04,f55:6.298045107,f57:AAPL,f58:苹果,f60:136.72,f62:2,f71:137.48,f78:0,f84:16185181000.0,f85:16185181000.0,f86:1656705600,f92:4.1642414,f104:0.0,f105:0.0,f107:105,f110:105,f111:1,f116:2248607196330.0,f117:2248607196330.0,f135:163540973.0,f136:198300976.0,f137:-34760003.0,f138:49215245.0,f139:79404641.0,f140:-30189396.0,f141:114325728.0,f142:118896335.0,f143:-4570607.0,f144:1050471728.0,f145:1095411856.0,f146:-44940128.0,f147:746742352.0,f148:755358144.0,f149:-8615792.0,f161:37897316,f162:-,f163:23.75,f164:22.06,f167:33.36,f168:0.44,f169:2.21,f170:1.62,f173:91.41,f177:0,f183:221223000000.0,f184:0.0,f185:0.0,f186:0.0,f187:0.0,f188:0.807794970656,f189:19801212,f190:0.0,f191:-47.83,f192:-11,f21:-,f22:-,f23:-,f24:-,f25:-,f26:-,f27:-,f28:-,f29:-,f30:-,f31:-,f32:-,f33:-,f34:-,f35:-,f36:-,f37:-,f38:-,f39:-,f40:-,f19:-,f20:-,f17:-,f18:-,f15:-,f16:-,f13:-,f14:-,f11:-,f12:-,f9:-,f10:-,f7:-,f8:-,f5:-,f6:-,f3:-,f4:-,f1:-,f2:-}}</v>
      </c>
      <c r="C17" s="6">
        <f>VALUE(_xll.GetStockPrice(B17))</f>
        <v>138.93</v>
      </c>
      <c r="D17" s="5" t="str">
        <f>_xll.GetStockName(B17)</f>
        <v>苹果</v>
      </c>
      <c r="E17" s="6">
        <f>VALUE(_xll.GetStockChangAmount(B17))</f>
        <v>2.21</v>
      </c>
      <c r="F17" s="6">
        <f>VALUE(_xll.GetStockChangRate(B17))</f>
        <v>1.62</v>
      </c>
      <c r="G17" s="7" t="str">
        <f>_xll.GetStockTurnover(B17)</f>
        <v>9768034560.0</v>
      </c>
      <c r="H17" s="7" t="str">
        <f>_xll.GetStockMaxPrice(B17)</f>
        <v>139.04</v>
      </c>
      <c r="I17" s="7" t="str">
        <f>_xll.GetStockMinPrice(B17)</f>
        <v>135.66</v>
      </c>
    </row>
    <row r="22" spans="1:9" x14ac:dyDescent="0.25">
      <c r="F22" t="str">
        <f>_xll.GetStockPrice(E22)</f>
        <v>-</v>
      </c>
    </row>
  </sheetData>
  <phoneticPr fontId="5" type="noConversion"/>
  <conditionalFormatting sqref="E2:E1000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F2:F1000">
    <cfRule type="cellIs" dxfId="1" priority="5" operator="greaterThan">
      <formula>0</formula>
    </cfRule>
    <cfRule type="cellIs" dxfId="0" priority="6" operator="lessThan">
      <formula>0</formula>
    </cfRule>
  </conditionalFormatting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2CBCB-ADA1-40E2-8656-A8E24CBCD6A8}">
  <dimension ref="A1:C19"/>
  <sheetViews>
    <sheetView tabSelected="1" workbookViewId="0">
      <selection activeCell="G21" sqref="G21"/>
    </sheetView>
  </sheetViews>
  <sheetFormatPr defaultRowHeight="13.8" x14ac:dyDescent="0.25"/>
  <cols>
    <col min="1" max="1" width="10.109375" bestFit="1" customWidth="1"/>
    <col min="2" max="2" width="9.33203125" customWidth="1"/>
  </cols>
  <sheetData>
    <row r="1" spans="1:3" x14ac:dyDescent="0.25">
      <c r="A1" s="14" t="s">
        <v>17</v>
      </c>
      <c r="B1" s="15" t="s">
        <v>18</v>
      </c>
      <c r="C1" s="14" t="s">
        <v>20</v>
      </c>
    </row>
    <row r="2" spans="1:3" x14ac:dyDescent="0.25">
      <c r="A2" s="14" t="s">
        <v>19</v>
      </c>
      <c r="B2" t="str">
        <f>_xll.GetStockSource(B1,"上证")</f>
        <v>{rc:0,rt:4,svr:182995870,lt:1,full:1,dlmkts:,data:{f43:9.72,f44:9.85,f45:9.69,f46:9.82,f47:260528,f48:254219899.0,f49:95931,f50:0.69,f51:10.79,f52:8.83,f55:0.114823729,f57:600837,f58:海通证券,f60:9.81,f62:1,f71:9.76,f78:0,f84:13064200000.0,f85:8873381180.0,f86:1656662377,f92:12.5621115,f104:36144492342.68,f105:1500080164.17,f107:1,f110:1,f111:2,f116:126984024000.00002,f117:86249265069.6,f135:67810687.0,f136:98414184.0,f137:-30603497.0,f138:13785774.0,f139:36689143.0,f140:-22903369.0,f141:54024913.0,f142:61725041.0,f143:-7700128.0,f144:95050448.0,f145:73573352.0,f146:21477096.0,f147:89205794.0,f148:80079392.0,f149:9126402.0,f161:164597,f162:21.16,f163:9.9,f164:11.86,f167:0.77,f168:0.29,f169:-0.09,f170:-0.92,f173:0.92,f177:577,f183:4131020444.53,f184:-63.0895095893,f185:-58.534173190585,f186:0.0,f187:36.4026567373,f188:76.0406309841,f189:19940224,f190:3.728472745785,f191:31.19,f192:5790,f21:-,f22:-,f23:-,f24:-,f25:-,f26:-,f27:-,f28:-,f29:-,f30:-,f31:9.77,f32:1593,f33:9.76,f34:1632,f35:9.75,f36:1484,f37:9.74,f38:1569,f39:9.73,f40:109,f19:9.72,f20:770,f17:9.71,f18:1118,f15:9.7,f16:2044,f13:9.69,f14:4367,f11:9.68,f12:3878,f9:-,f10:-,f7:-,f8:-,f5:-,f6:-,f3:-,f4:-,f1:-,f2:-}}</v>
      </c>
      <c r="C2" t="str">
        <f>_xll.GetStockPrice(B2)</f>
        <v>9.72</v>
      </c>
    </row>
    <row r="3" spans="1:3" x14ac:dyDescent="0.25">
      <c r="A3" s="16">
        <v>44743</v>
      </c>
      <c r="B3" t="str">
        <f>_xll.GetStockSource($B$1,"上证",A3)</f>
        <v>{code:600837,date:2022/7/1 0:00:00,f46:9.82,f60:9.72,f43:9.72,f44:9.85,f45:9.69,f47:260528.00,f48:254219899.00,Oscillation:1.63,f170:-0.92,f169:-0.09,f168:0.29}</v>
      </c>
      <c r="C3" t="str">
        <f>_xll.GetStockPrice(B3)</f>
        <v>9.72</v>
      </c>
    </row>
    <row r="4" spans="1:3" x14ac:dyDescent="0.25">
      <c r="A4" s="16">
        <v>44742</v>
      </c>
      <c r="B4" t="str">
        <f>_xll.GetStockSource($B$1,"上证",A4)</f>
        <v>{code:600837,date:2022/6/30 0:00:00,f46:9.76,f60:9.81,f43:9.81,f44:9.93,f45:9.75,f47:356590.00,f48:351223872.00,Oscillation:1.84,f170:0.51,f169:0.05,f168:0.40}</v>
      </c>
      <c r="C4" t="str">
        <f>_xll.GetStockPrice(B4)</f>
        <v>9.81</v>
      </c>
    </row>
    <row r="5" spans="1:3" x14ac:dyDescent="0.25">
      <c r="A5" s="16">
        <v>44741</v>
      </c>
      <c r="B5" t="str">
        <f>_xll.GetStockSource($B$1,"上证",A5)</f>
        <v>{code:600837,date:2022/6/29 0:00:00,f46:9.81,f60:9.76,f43:9.76,f44:9.90,f45:9.76,f47:411783.00,f48:405030864.00,Oscillation:1.42,f170:-0.91,f169:-0.09,f168:0.46}</v>
      </c>
      <c r="C5" t="str">
        <f>_xll.GetStockPrice(B5)</f>
        <v>9.76</v>
      </c>
    </row>
    <row r="6" spans="1:3" x14ac:dyDescent="0.25">
      <c r="A6" s="16">
        <v>44740</v>
      </c>
      <c r="B6" t="str">
        <f>_xll.GetStockSource($B$1,"上证",A6)</f>
        <v>{code:600837,date:2022/6/28 0:00:00,f46:9.76,f60:9.85,f43:9.85,f44:9.91,f45:9.67,f47:398396.00,f48:388726800.00,Oscillation:2.46,f170:0.92,f169:0.09,f168:0.45}</v>
      </c>
      <c r="C6" t="str">
        <f>_xll.GetStockPrice(B6)</f>
        <v>9.85</v>
      </c>
    </row>
    <row r="7" spans="1:3" x14ac:dyDescent="0.25">
      <c r="A7" s="16">
        <v>44739</v>
      </c>
      <c r="B7" t="str">
        <f>_xll.GetStockSource($B$1,"上证",A7)</f>
        <v>{code:600837,date:2022/6/27 0:00:00,f46:9.81,f60:9.76,f43:9.76,f44:9.86,f45:9.75,f47:384658.00,f48:377178080.00,Oscillation:1.13,f170:0.00,f169:0.00,f168:0.43}</v>
      </c>
      <c r="C7" t="str">
        <f>_xll.GetStockPrice(B7)</f>
        <v>9.76</v>
      </c>
    </row>
    <row r="8" spans="1:3" x14ac:dyDescent="0.25">
      <c r="A8" s="16">
        <v>44738</v>
      </c>
      <c r="B8" t="str">
        <f>_xll.GetStockSource($B$1,"上证",A8)</f>
        <v xml:space="preserve">[{_x000D_
error:未找到符合条件的记录_x000D_
}]_x000D_
</v>
      </c>
      <c r="C8" t="str">
        <f>_xll.GetStockPrice(B8)</f>
        <v>-</v>
      </c>
    </row>
    <row r="9" spans="1:3" x14ac:dyDescent="0.25">
      <c r="A9" s="16">
        <v>44737</v>
      </c>
      <c r="B9" t="str">
        <f>_xll.GetStockSource($B$1,"上证",A9)</f>
        <v xml:space="preserve">[{_x000D_
error:未找到符合条件的记录_x000D_
}]_x000D_
</v>
      </c>
      <c r="C9" t="str">
        <f>_xll.GetStockPrice(B9)</f>
        <v>-</v>
      </c>
    </row>
    <row r="10" spans="1:3" x14ac:dyDescent="0.25">
      <c r="A10" s="16">
        <v>44736</v>
      </c>
      <c r="B10" t="str">
        <f>_xll.GetStockSource($B$1,"上证",A10)</f>
        <v>{code:600837,date:2022/6/24 0:00:00,f46:9.80,f60:9.76,f43:9.76,f44:9.83,f45:9.71,f47:348204.00,f48:340308512.00,Oscillation:1.22,f170:-0.41,f169:-0.04,f168:0.39}</v>
      </c>
      <c r="C10" t="str">
        <f>_xll.GetStockPrice(B10)</f>
        <v>9.76</v>
      </c>
    </row>
    <row r="11" spans="1:3" x14ac:dyDescent="0.25">
      <c r="A11" s="16">
        <v>44735</v>
      </c>
      <c r="B11" t="str">
        <f>_xll.GetStockSource($B$1,"上证",A11)</f>
        <v>{code:600837,date:2022/6/23 0:00:00,f46:9.53,f60:9.80,f43:9.80,f44:9.85,f45:9.53,f47:578440.00,f48:563000656.00,Oscillation:3.35,f170:2.73,f169:0.26,f168:0.65}</v>
      </c>
      <c r="C11" t="str">
        <f>_xll.GetStockPrice(B11)</f>
        <v>9.80</v>
      </c>
    </row>
    <row r="12" spans="1:3" x14ac:dyDescent="0.25">
      <c r="A12" s="16">
        <v>44734</v>
      </c>
      <c r="B12" t="str">
        <f>_xll.GetStockSource($B$1,"上证",A12)</f>
        <v>{code:600837,date:2022/6/22 0:00:00,f46:9.71,f60:9.54,f43:9.54,f44:9.74,f45:9.54,f47:365318.00,f48:352312960.00,Oscillation:2.06,f170:-1.55,f169:-0.15,f168:0.41}</v>
      </c>
      <c r="C12" t="str">
        <f>_xll.GetStockPrice(B12)</f>
        <v>9.54</v>
      </c>
    </row>
    <row r="13" spans="1:3" x14ac:dyDescent="0.25">
      <c r="A13" s="16">
        <v>44733</v>
      </c>
      <c r="B13" t="str">
        <f>_xll.GetStockSource($B$1,"上证",A13)</f>
        <v>{code:600837,date:2022/6/21 0:00:00,f46:9.70,f60:9.69,f43:9.69,f44:9.77,f45:9.63,f47:331861.00,f48:322361904.00,Oscillation:1.45,f170:0.10,f169:0.01,f168:0.37}</v>
      </c>
      <c r="C13" t="str">
        <f>_xll.GetStockPrice(B13)</f>
        <v>9.69</v>
      </c>
    </row>
    <row r="14" spans="1:3" x14ac:dyDescent="0.25">
      <c r="A14" s="16">
        <v>44732</v>
      </c>
      <c r="B14" t="str">
        <f>_xll.GetStockSource($B$1,"上证",A14)</f>
        <v>{code:600837,date:2022/6/20 0:00:00,f46:9.73,f60:9.68,f43:9.68,f44:9.84,f45:9.67,f47:433428.00,f48:421478944.00,Oscillation:1.74,f170:-1.02,f169:-0.10,f168:0.49}</v>
      </c>
      <c r="C14" t="str">
        <f>_xll.GetStockPrice(B14)</f>
        <v>9.68</v>
      </c>
    </row>
    <row r="15" spans="1:3" x14ac:dyDescent="0.25">
      <c r="A15" s="16">
        <v>44731</v>
      </c>
      <c r="B15" t="str">
        <f>_xll.GetStockSource($B$1,"上证",A15)</f>
        <v xml:space="preserve">[{_x000D_
error:未找到符合条件的记录_x000D_
}]_x000D_
</v>
      </c>
      <c r="C15" t="str">
        <f>_xll.GetStockPrice(B15)</f>
        <v>-</v>
      </c>
    </row>
    <row r="16" spans="1:3" x14ac:dyDescent="0.25">
      <c r="A16" s="16">
        <v>44730</v>
      </c>
      <c r="B16" t="str">
        <f>_xll.GetStockSource($B$1,"上证",A16)</f>
        <v xml:space="preserve">[{_x000D_
error:未找到符合条件的记录_x000D_
}]_x000D_
</v>
      </c>
      <c r="C16" t="str">
        <f>_xll.GetStockPrice(B16)</f>
        <v>-</v>
      </c>
    </row>
    <row r="17" spans="1:3" x14ac:dyDescent="0.25">
      <c r="A17" s="16">
        <v>44729</v>
      </c>
      <c r="B17" t="str">
        <f>_xll.GetStockSource($B$1,"上证",A17)</f>
        <v>{code:600837,date:2022/6/17 0:00:00,f46:9.68,f60:9.78,f43:9.78,f44:9.88,f45:9.61,f47:636987.00,f48:620725456.00,Oscillation:2.76,f170:-0.20,f169:-0.02,f168:0.72}</v>
      </c>
      <c r="C17" t="str">
        <f>_xll.GetStockPrice(B17)</f>
        <v>9.78</v>
      </c>
    </row>
    <row r="18" spans="1:3" x14ac:dyDescent="0.25">
      <c r="A18" s="16">
        <v>44728</v>
      </c>
      <c r="B18" t="str">
        <f>_xll.GetStockSource($B$1,"上证",A18)</f>
        <v>{code:600837,date:2022/6/16 0:00:00,f46:10.10,f60:9.80,f43:9.80,f44:10.10,f45:9.78,f47:904262.00,f48:897498160.00,Oscillation:3.17,f170:-2.87,f169:-0.29,f168:1.02}</v>
      </c>
      <c r="C18" t="str">
        <f>_xll.GetStockPrice(B18)</f>
        <v>9.80</v>
      </c>
    </row>
    <row r="19" spans="1:3" x14ac:dyDescent="0.25">
      <c r="A19" s="16">
        <v>44727</v>
      </c>
      <c r="B19" t="str">
        <f>_xll.GetStockSource($B$1,"上证",A19)</f>
        <v>{code:600837,date:2022/6/15 0:00:00,f46:9.87,f60:10.09,f43:10.09,f44:10.41,f45:9.83,f47:1808218.00,f48:1835578000.00,Oscillation:5.91,f170:2.85,f169:0.28,f168:2.04}</v>
      </c>
      <c r="C19" t="str">
        <f>_xll.GetStockPrice(B19)</f>
        <v>10.09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当日行情</vt:lpstr>
      <vt:lpstr>历史价格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TST</dc:creator>
  <cp:lastModifiedBy>Dai</cp:lastModifiedBy>
  <dcterms:created xsi:type="dcterms:W3CDTF">2017-12-25T01:01:00Z</dcterms:created>
  <dcterms:modified xsi:type="dcterms:W3CDTF">2022-07-03T00:40:01Z</dcterms:modified>
</cp:coreProperties>
</file>