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Dai\Desktop\Docs\"/>
    </mc:Choice>
  </mc:AlternateContent>
  <xr:revisionPtr revIDLastSave="0" documentId="13_ncr:1_{FEBB715F-D9C9-4B3D-82A0-77996DCDF2C5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GetJsonProperty" sheetId="1" r:id="rId1"/>
    <sheet name="Split2Array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G5" i="1"/>
  <c r="F5" i="1"/>
  <c r="E5" i="1"/>
  <c r="B5" i="1"/>
  <c r="D5" i="1"/>
  <c r="C5" i="1"/>
  <c r="B3" i="1"/>
  <c r="H5" i="1"/>
  <c r="C6" i="2" l="1"/>
  <c r="C5" i="2"/>
  <c r="D6" i="2"/>
  <c r="E6" i="2"/>
  <c r="F6" i="2"/>
  <c r="G6" i="2"/>
  <c r="H6" i="2"/>
  <c r="I6" i="2"/>
  <c r="J6" i="2"/>
  <c r="K6" i="2"/>
  <c r="D5" i="2"/>
  <c r="E12" i="2"/>
  <c r="B6" i="2"/>
  <c r="B5" i="2"/>
  <c r="K5" i="2"/>
  <c r="J5" i="2"/>
  <c r="I5" i="2"/>
  <c r="H5" i="2"/>
  <c r="G5" i="2"/>
  <c r="F5" i="2"/>
  <c r="E5" i="2"/>
  <c r="E3" i="1"/>
  <c r="D3" i="1"/>
  <c r="I3" i="1"/>
  <c r="C3" i="1"/>
  <c r="J3" i="1"/>
  <c r="G3" i="1"/>
  <c r="H3" i="1"/>
  <c r="F3" i="1"/>
</calcChain>
</file>

<file path=xl/sharedStrings.xml><?xml version="1.0" encoding="utf-8"?>
<sst xmlns="http://schemas.openxmlformats.org/spreadsheetml/2006/main" count="31" uniqueCount="29">
  <si>
    <t>http://money.finance.sina.com.cn/quotes_service/api/json_v2.php/CN_MarketData.getKLineData?symbol=sz000001&amp;scale=5&amp;ma=5&amp;datalen=1</t>
  </si>
  <si>
    <t>网址</t>
    <phoneticPr fontId="1" type="noConversion"/>
  </si>
  <si>
    <t>原始数据</t>
    <phoneticPr fontId="1" type="noConversion"/>
  </si>
  <si>
    <t>时间</t>
    <phoneticPr fontId="1" type="noConversion"/>
  </si>
  <si>
    <t>var hq_str_sh600837="海通证券,14.340,14.220,14.680,14.880,14.310,14.680,14.690,100079940,1464431223.000,84599,14.680,491124,14.670,192500,14.660,219400,14.650,76700,14.640,36600,14.690,223100,14.700,527400,14.710,137200,14.720,26200,14.730,2020-11-09,15:00:00,00,";</t>
    <phoneticPr fontId="1" type="noConversion"/>
  </si>
  <si>
    <t>今开</t>
    <phoneticPr fontId="1" type="noConversion"/>
  </si>
  <si>
    <t>昨收</t>
    <phoneticPr fontId="1" type="noConversion"/>
  </si>
  <si>
    <t>现价</t>
    <phoneticPr fontId="1" type="noConversion"/>
  </si>
  <si>
    <t>最高</t>
    <phoneticPr fontId="1" type="noConversion"/>
  </si>
  <si>
    <t>最低</t>
    <phoneticPr fontId="1" type="noConversion"/>
  </si>
  <si>
    <t>成交额</t>
    <phoneticPr fontId="1" type="noConversion"/>
  </si>
  <si>
    <t>成交量</t>
    <phoneticPr fontId="1" type="noConversion"/>
  </si>
  <si>
    <t>示例数据：</t>
    <phoneticPr fontId="1" type="noConversion"/>
  </si>
  <si>
    <t>股票代码</t>
    <phoneticPr fontId="1" type="noConversion"/>
  </si>
  <si>
    <t>sz000039</t>
    <phoneticPr fontId="1" type="noConversion"/>
  </si>
  <si>
    <t>sh600837</t>
    <phoneticPr fontId="1" type="noConversion"/>
  </si>
  <si>
    <t>https://hq.sinajs.cn/list=</t>
    <phoneticPr fontId="1" type="noConversion"/>
  </si>
  <si>
    <t>股票名称</t>
    <phoneticPr fontId="1" type="noConversion"/>
  </si>
  <si>
    <t>源数据</t>
    <phoneticPr fontId="1" type="noConversion"/>
  </si>
  <si>
    <t>Open</t>
    <phoneticPr fontId="1" type="noConversion"/>
  </si>
  <si>
    <t>High</t>
    <phoneticPr fontId="1" type="noConversion"/>
  </si>
  <si>
    <t>Low</t>
    <phoneticPr fontId="1" type="noConversion"/>
  </si>
  <si>
    <t>Close</t>
    <phoneticPr fontId="1" type="noConversion"/>
  </si>
  <si>
    <t>Volume</t>
    <phoneticPr fontId="1" type="noConversion"/>
  </si>
  <si>
    <t>ma_price5</t>
    <phoneticPr fontId="1" type="noConversion"/>
  </si>
  <si>
    <t>ma_volume5</t>
    <phoneticPr fontId="1" type="noConversion"/>
  </si>
  <si>
    <t>使用公式：=GetJsonSource(A3)，=GetJsonProperty()</t>
    <phoneticPr fontId="1" type="noConversion"/>
  </si>
  <si>
    <t>使用公式：=GetJsonSource(A3)，=GetJsonByPropertyName()</t>
    <phoneticPr fontId="1" type="noConversion"/>
  </si>
  <si>
    <t>http://money.finance.sina.com.cn/quotes_service/api/json_v2.php/CN_MarketData.getKLineData?symbol=sz000001&amp;scale=5&amp;ma=5&amp;datalen=1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</si>
</sst>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u/>
      <sz val="11"/>
      <color theme="10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2" fillId="0" borderId="0" xfId="1"/>
    <xf numFmtId="0" fontId="3" fillId="0" borderId="0" xfId="0" applyFont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13</xdr:row>
      <xdr:rowOff>60960</xdr:rowOff>
    </xdr:from>
    <xdr:to>
      <xdr:col>6</xdr:col>
      <xdr:colOff>266271</xdr:colOff>
      <xdr:row>28</xdr:row>
      <xdr:rowOff>136822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9F8AA6B8-4AC4-48AD-B5CA-02E187A2A2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040" y="2339340"/>
          <a:ext cx="3428571" cy="27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oney.finance.sina.com.cn/quotes_service/api/json_v2.php/CN_MarketData.getKLineData?symbol=sz000001&amp;scale=5&amp;ma=5&amp;datalen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hq.sinajs.cn/list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workbookViewId="0">
      <selection activeCell="H8" sqref="H8"/>
    </sheetView>
  </sheetViews>
  <sheetFormatPr defaultRowHeight="13.8" x14ac:dyDescent="0.25"/>
  <cols>
    <col min="1" max="1" width="13.5546875" customWidth="1"/>
    <col min="2" max="2" width="12.77734375" customWidth="1"/>
  </cols>
  <sheetData>
    <row r="1" spans="1:10" x14ac:dyDescent="0.25">
      <c r="A1" s="2" t="s">
        <v>1</v>
      </c>
      <c r="B1" s="2" t="s">
        <v>2</v>
      </c>
      <c r="C1" s="2" t="s">
        <v>3</v>
      </c>
      <c r="D1" s="2" t="s">
        <v>19</v>
      </c>
      <c r="E1" s="2" t="s">
        <v>20</v>
      </c>
      <c r="F1" s="2" t="s">
        <v>21</v>
      </c>
      <c r="G1" s="2" t="s">
        <v>22</v>
      </c>
      <c r="H1" s="2" t="s">
        <v>23</v>
      </c>
      <c r="I1" s="2" t="s">
        <v>24</v>
      </c>
      <c r="J1" s="2" t="s">
        <v>25</v>
      </c>
    </row>
    <row r="2" spans="1:10" x14ac:dyDescent="0.25">
      <c r="A2" s="3" t="s">
        <v>26</v>
      </c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" t="s">
        <v>28</v>
      </c>
      <c r="B3" t="str">
        <f>_xll.GetJsonSource(A3)</f>
        <v>[{"day":"2020-11-10 15:00:00","open":"18.080","high":"18.110","low":"18.080","close":"18.110","volume":"1599186","ma_price5":18.116,"ma_volume5":1135977}]</v>
      </c>
      <c r="C3" t="str">
        <f>_xll.GetJsonProperty(B3,"day",1)</f>
        <v>2020-11-10 15:00:00</v>
      </c>
      <c r="D3" t="str">
        <f>_xll.GetJsonProperty(B3,"open")</f>
        <v>18.080</v>
      </c>
      <c r="E3" t="str">
        <f>_xll.GetJsonProperty(B3,"high")</f>
        <v>18.110</v>
      </c>
      <c r="F3" t="str">
        <f>_xll.GetJsonProperty(B3,"low")</f>
        <v>18.080</v>
      </c>
      <c r="G3" t="str">
        <f>_xll.GetJsonProperty(B3,"close")</f>
        <v>18.110</v>
      </c>
      <c r="H3" t="str">
        <f>_xll.GetJsonProperty(B3,"volume")</f>
        <v>1599186</v>
      </c>
      <c r="I3" t="str">
        <f>_xll.GetJsonProperty(B3,"ma_price5")</f>
        <v>18.116</v>
      </c>
      <c r="J3" t="str">
        <f>_xll.GetJsonProperty(B3,"ma_volume5")</f>
        <v>1135977</v>
      </c>
    </row>
    <row r="4" spans="1:10" x14ac:dyDescent="0.25">
      <c r="A4" s="4" t="s">
        <v>27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t="s">
        <v>0</v>
      </c>
      <c r="B5" t="str">
        <f>_xll.GetJsonSource(A5)</f>
        <v>[{"day":"2020-11-10 15:00:00","open":"18.080","high":"18.110","low":"18.080","close":"18.110","volume":"1599186","ma_price5":18.116,"ma_volume5":1135977}]</v>
      </c>
      <c r="C5" t="str">
        <f>_xll.GetJsonByPropertyName(B5,"day")</f>
        <v>2020-11-10 15:00:00</v>
      </c>
      <c r="D5" t="str">
        <f>_xll.GetJsonByPropertyName(B5,"open")</f>
        <v>18.080</v>
      </c>
      <c r="E5" t="str">
        <f>_xll.GetJsonByPropertyName(B5,"high")</f>
        <v>18.110</v>
      </c>
      <c r="F5" t="str">
        <f>_xll.GetJsonByPropertyName(B5,"low")</f>
        <v>18.080</v>
      </c>
      <c r="G5" t="str">
        <f>_xll.GetJsonProperty(B5,"close")</f>
        <v>18.110</v>
      </c>
      <c r="H5" t="str">
        <f>_xll.GetJsonByPropertyName(B5,"volume")</f>
        <v>1599186</v>
      </c>
      <c r="I5" t="str">
        <f>_xll.GetJsonByPropertyName(B5,"ma_price5")</f>
        <v>解析Json数据遇到错误，修改字符集后再重试</v>
      </c>
      <c r="J5" t="str">
        <f>_xll.GetJsonByPropertyName(B5,"ma_volume5")</f>
        <v>解析Json数据遇到错误，修改字符集后再重试</v>
      </c>
    </row>
  </sheetData>
  <mergeCells count="2">
    <mergeCell ref="A2:J2"/>
    <mergeCell ref="A4:J4"/>
  </mergeCells>
  <phoneticPr fontId="1" type="noConversion"/>
  <hyperlinks>
    <hyperlink ref="A3" r:id="rId1" xr:uid="{F8182D03-FEAE-4BAF-A69D-B695FF0F407F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80D8-CABD-4EB6-86CD-6AB97A77A467}">
  <dimension ref="A1:K12"/>
  <sheetViews>
    <sheetView tabSelected="1" workbookViewId="0">
      <selection activeCell="K16" sqref="K16"/>
    </sheetView>
  </sheetViews>
  <sheetFormatPr defaultRowHeight="13.8" x14ac:dyDescent="0.25"/>
  <cols>
    <col min="1" max="1" width="9.21875" customWidth="1"/>
    <col min="10" max="10" width="10.5546875" bestFit="1" customWidth="1"/>
    <col min="11" max="11" width="15.44140625" bestFit="1" customWidth="1"/>
  </cols>
  <sheetData>
    <row r="1" spans="1:11" x14ac:dyDescent="0.25">
      <c r="A1" t="s">
        <v>1</v>
      </c>
      <c r="B1" s="1" t="s">
        <v>16</v>
      </c>
    </row>
    <row r="2" spans="1:11" x14ac:dyDescent="0.25">
      <c r="A2" t="s">
        <v>12</v>
      </c>
      <c r="B2" t="s">
        <v>4</v>
      </c>
    </row>
    <row r="4" spans="1:11" x14ac:dyDescent="0.25">
      <c r="A4" s="2" t="s">
        <v>13</v>
      </c>
      <c r="B4" s="2" t="s">
        <v>1</v>
      </c>
      <c r="C4" s="2" t="s">
        <v>18</v>
      </c>
      <c r="D4" s="2" t="s">
        <v>17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11</v>
      </c>
      <c r="K4" s="2" t="s">
        <v>10</v>
      </c>
    </row>
    <row r="5" spans="1:11" x14ac:dyDescent="0.25">
      <c r="A5" t="s">
        <v>14</v>
      </c>
      <c r="B5" t="str">
        <f>$B$1&amp;A5</f>
        <v>https://hq.sinajs.cn/list=sz000039</v>
      </c>
      <c r="C5" t="str">
        <f>_xll.GetJsonSource(B5)</f>
        <v xml:space="preserve">var hq_str_sz000039="中集集团,14.800,14.800,16.280,16.280,14.380,16.280,0.000,106070583,1651117408.390,432832,16.280,155700,16.270,67680,16.260,23688,16.250,37000,16.240,0,0.000,0,0.000,0,0.000,0,0.000,0,0.000,2020-11-09,15:00:03,00";
</v>
      </c>
      <c r="D5" t="str">
        <f>RIGHT(C5,LEN(C5)-21)</f>
        <v xml:space="preserve">中集集团,14.800,14.800,16.280,16.280,14.380,16.280,0.000,106070583,1651117408.390,432832,16.280,155700,16.270,67680,16.260,23688,16.250,37000,16.240,0,0.000,0,0.000,0,0.000,0,0.000,0,0.000,2020-11-09,15:00:03,00";
</v>
      </c>
      <c r="E5" t="str">
        <f>_xll.Split2Array($C5,",",1)</f>
        <v>14.800</v>
      </c>
      <c r="F5" t="str">
        <f>_xll.Split2Array($C5,",",2)</f>
        <v>14.800</v>
      </c>
      <c r="G5" t="str">
        <f>_xll.Split2Array($C5,",",3)</f>
        <v>16.280</v>
      </c>
      <c r="H5" t="str">
        <f>_xll.Split2Array($C5,",",4)</f>
        <v>16.280</v>
      </c>
      <c r="I5" t="str">
        <f>_xll.Split2Array($C5,",",5)</f>
        <v>14.380</v>
      </c>
      <c r="J5" t="str">
        <f>_xll.Split2Array($C5,",",8)</f>
        <v>106070583</v>
      </c>
      <c r="K5" t="str">
        <f>_xll.Split2Array($C5,",",9)</f>
        <v>1651117408.390</v>
      </c>
    </row>
    <row r="6" spans="1:11" x14ac:dyDescent="0.25">
      <c r="A6" t="s">
        <v>15</v>
      </c>
      <c r="B6" t="str">
        <f>$B$1&amp;A6</f>
        <v>https://hq.sinajs.cn/list=sh600837</v>
      </c>
      <c r="C6" t="str">
        <f>_xll.GetJsonSource(B6)</f>
        <v xml:space="preserve">var hq_str_sh600837="海通证券,14.340,14.220,14.680,14.880,14.310,14.680,14.690,100079940,1464431223.000,84599,14.680,491124,14.670,192500,14.660,219400,14.650,76700,14.640,36600,14.690,223100,14.700,527400,14.710,137200,14.720,26200,14.730,2020-11-09,15:00:00,00,";
</v>
      </c>
      <c r="D6" t="str">
        <f>RIGHT(C6,LEN(C6)-21)</f>
        <v xml:space="preserve">海通证券,14.340,14.220,14.680,14.880,14.310,14.680,14.690,100079940,1464431223.000,84599,14.680,491124,14.670,192500,14.660,219400,14.650,76700,14.640,36600,14.690,223100,14.700,527400,14.710,137200,14.720,26200,14.730,2020-11-09,15:00:00,00,";
</v>
      </c>
      <c r="E6" t="str">
        <f>_xll.Split2Array($C6,",",1)</f>
        <v>14.340</v>
      </c>
      <c r="F6" t="str">
        <f>_xll.Split2Array($C6,",",2)</f>
        <v>14.220</v>
      </c>
      <c r="G6" t="str">
        <f>_xll.Split2Array($C6,",",3)</f>
        <v>14.680</v>
      </c>
      <c r="H6" t="str">
        <f>_xll.Split2Array($C6,",",4)</f>
        <v>14.880</v>
      </c>
      <c r="I6" t="str">
        <f>_xll.Split2Array($C6,",",5)</f>
        <v>14.310</v>
      </c>
      <c r="J6" t="str">
        <f>_xll.Split2Array($C6,",",8)</f>
        <v>100079940</v>
      </c>
      <c r="K6" t="str">
        <f>_xll.Split2Array($C6,",",9)</f>
        <v>1464431223.000</v>
      </c>
    </row>
    <row r="12" spans="1:11" x14ac:dyDescent="0.25">
      <c r="E12">
        <f>LEN("var hq_str_sz000039=")</f>
        <v>20</v>
      </c>
    </row>
  </sheetData>
  <phoneticPr fontId="1" type="noConversion"/>
  <hyperlinks>
    <hyperlink ref="B1" r:id="rId1" xr:uid="{969CA0A1-891A-4984-BD97-1A35BAE9AD41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GetJsonProperty</vt:lpstr>
      <vt:lpstr>Split2Array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daiqianjie daiqianjie</dc:creator>
  <cp:lastModifiedBy>Dai</cp:lastModifiedBy>
  <dcterms:created xsi:type="dcterms:W3CDTF">2015-06-05T18:19:34Z</dcterms:created>
  <dcterms:modified xsi:type="dcterms:W3CDTF">2020-11-10T12:52:50Z</dcterms:modified>
</cp:coreProperties>
</file>